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F891D9E4-8AF6-45D4-BB39-44686FABD37C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<sst xmlns="http://schemas.openxmlformats.org/spreadsheetml/2006/main" count="102" uniqueCount="52">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</sst>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2" borderId="10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Protection="1"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65" fontId="7" fillId="7" borderId="1" xfId="0" applyNumberFormat="1" applyFont="1" applyFill="1" applyBorder="1" applyAlignment="1" applyProtection="1">
      <alignment horizontal="center" vertical="center"/>
      <protection hidden="1"/>
    </xf>
    <xf numFmtId="0" fontId="7" fillId="6" borderId="2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_TemplateDownload" xfId="2" xr:uid="{EA1826DA-CA23-4C4D-B05F-7899F5E5A7A6}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1.%20January%202025/Development/NStf-Fil%20V44.16_PAHJ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1" zoomScale="80" zoomScaleNormal="80" workbookViewId="0">
      <selection activeCell="M8" sqref="M8:O8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"/>
      <c r="U3" s="5"/>
    </row>
    <row r="4" spans="1:21" ht="15" thickBot="1" x14ac:dyDescent="0.4"/>
    <row r="5" spans="1:21" ht="20" customHeight="1" thickBot="1" x14ac:dyDescent="0.5">
      <c r="A5" s="20">
        <v>45323</v>
      </c>
      <c r="B5" s="16"/>
      <c r="C5" s="16"/>
      <c r="D5" s="37" t="s">
        <v>25</v>
      </c>
      <c r="E5" s="38"/>
      <c r="F5" s="38"/>
      <c r="G5" s="38"/>
      <c r="H5" s="38" t="s">
        <v>26</v>
      </c>
      <c r="I5" s="38"/>
      <c r="J5" s="38"/>
      <c r="K5" s="39"/>
      <c r="L5" s="31" t="s">
        <v>27</v>
      </c>
      <c r="M5" s="34" t="s">
        <v>28</v>
      </c>
      <c r="N5" s="35"/>
      <c r="O5" s="24"/>
      <c r="P5" s="34" t="s">
        <v>25</v>
      </c>
      <c r="Q5" s="36"/>
      <c r="R5" s="23" t="s">
        <v>26</v>
      </c>
      <c r="S5" s="24"/>
    </row>
    <row r="6" spans="1:21" ht="50.5" customHeight="1" x14ac:dyDescent="0.35">
      <c r="A6" s="40" t="s">
        <v>36</v>
      </c>
      <c r="B6" s="42" t="s">
        <v>29</v>
      </c>
      <c r="C6" s="44" t="s">
        <v>40</v>
      </c>
      <c r="D6" s="46" t="s">
        <v>30</v>
      </c>
      <c r="E6" s="47"/>
      <c r="F6" s="48" t="s">
        <v>31</v>
      </c>
      <c r="G6" s="47"/>
      <c r="H6" s="48" t="s">
        <v>30</v>
      </c>
      <c r="I6" s="47"/>
      <c r="J6" s="48" t="s">
        <v>31</v>
      </c>
      <c r="K6" s="49"/>
      <c r="L6" s="32"/>
      <c r="M6" s="25" t="s">
        <v>30</v>
      </c>
      <c r="N6" s="27" t="s">
        <v>32</v>
      </c>
      <c r="O6" s="29" t="s">
        <v>33</v>
      </c>
      <c r="P6" s="25" t="s">
        <v>34</v>
      </c>
      <c r="Q6" s="27" t="s">
        <v>35</v>
      </c>
      <c r="R6" s="27" t="s">
        <v>34</v>
      </c>
      <c r="S6" s="29" t="s">
        <v>35</v>
      </c>
    </row>
    <row r="7" spans="1:21" ht="43.5" x14ac:dyDescent="0.35">
      <c r="A7" s="41"/>
      <c r="B7" s="43"/>
      <c r="C7" s="45"/>
      <c r="D7" s="17" t="s">
        <v>37</v>
      </c>
      <c r="E7" s="18" t="s">
        <v>38</v>
      </c>
      <c r="F7" s="18" t="s">
        <v>37</v>
      </c>
      <c r="G7" s="18" t="s">
        <v>38</v>
      </c>
      <c r="H7" s="18" t="s">
        <v>37</v>
      </c>
      <c r="I7" s="18" t="s">
        <v>38</v>
      </c>
      <c r="J7" s="18" t="s">
        <v>37</v>
      </c>
      <c r="K7" s="19" t="s">
        <v>38</v>
      </c>
      <c r="L7" s="33"/>
      <c r="M7" s="26"/>
      <c r="N7" s="28"/>
      <c r="O7" s="30"/>
      <c r="P7" s="26"/>
      <c r="Q7" s="28"/>
      <c r="R7" s="28"/>
      <c r="S7" s="30"/>
    </row>
    <row r="8" spans="1:21" s="3" customFormat="1" ht="20" customHeight="1" x14ac:dyDescent="0.35">
      <c r="A8" s="14"/>
      <c r="B8" s="6" t="s">
        <v>0</v>
      </c>
      <c r="C8" s="15"/>
      <c r="D8" s="7">
        <f t="shared" ref="D8:L8" si="0">SUM(D9:D32)</f>
        <v>42842</v>
      </c>
      <c r="E8" s="7">
        <f t="shared" si="0"/>
        <v>40574</v>
      </c>
      <c r="F8" s="7">
        <f t="shared" si="0"/>
        <v>20770</v>
      </c>
      <c r="G8" s="7">
        <f t="shared" si="0"/>
        <v>21072.983333333334</v>
      </c>
      <c r="H8" s="7">
        <f t="shared" si="0"/>
        <v>34549.5</v>
      </c>
      <c r="I8" s="7">
        <f t="shared" si="0"/>
        <v>35904.566666666673</v>
      </c>
      <c r="J8" s="7">
        <f t="shared" si="0"/>
        <v>16755.5</v>
      </c>
      <c r="K8" s="7">
        <f t="shared" si="0"/>
        <v>22139.25</v>
      </c>
      <c r="L8" s="7">
        <f t="shared" si="0"/>
        <v>15482</v>
      </c>
      <c r="M8" s="8">
        <f>SUM((E8+I8)/L8)</f>
        <v>4.9398376609395864</v>
      </c>
      <c r="N8" s="9">
        <f>SUM((G8+K8)/L8)</f>
        <v>2.7911273306635667</v>
      </c>
      <c r="O8" s="10">
        <f>SUM((E8+G8+I8+K8)/L8)</f>
        <v>7.7309649916031535</v>
      </c>
      <c r="P8" s="21">
        <f>SUM(E8/D8)</f>
        <v>0.94706129499089675</v>
      </c>
      <c r="Q8" s="21">
        <f>SUM(G8/F8)</f>
        <v>1.0145875461402665</v>
      </c>
      <c r="R8" s="21">
        <f>SUM(I8/H8)</f>
        <v>1.0392210210470969</v>
      </c>
      <c r="S8" s="21">
        <f>SUM(K8/J8)</f>
        <v>1.3213124048819791</v>
      </c>
      <c r="T8" s="4"/>
      <c r="U8" s="5"/>
    </row>
    <row r="9" spans="1:21" s="3" customFormat="1" ht="20" customHeight="1" x14ac:dyDescent="0.35">
      <c r="A9" s="14" t="s">
        <v>39</v>
      </c>
      <c r="B9" s="51" t="s">
        <v>5</v>
      </c>
      <c r="C9" s="50" t="s">
        <v>42</v>
      </c>
      <c r="D9" s="52">
        <v>1488</v>
      </c>
      <c r="E9" s="52">
        <v>1342.5</v>
      </c>
      <c r="F9" s="52">
        <v>744</v>
      </c>
      <c r="G9" s="52">
        <v>972.5</v>
      </c>
      <c r="H9" s="11">
        <v>1023</v>
      </c>
      <c r="I9" s="11">
        <v>1140</v>
      </c>
      <c r="J9" s="11">
        <v>682</v>
      </c>
      <c r="K9" s="12">
        <v>977</v>
      </c>
      <c r="L9" s="52">
        <v>614</v>
      </c>
      <c r="M9" s="55">
        <v>4.0431596091205213</v>
      </c>
      <c r="N9" s="55">
        <v>3.1750814332247557</v>
      </c>
      <c r="O9" s="13">
        <v>7.2182410423452765</v>
      </c>
      <c r="P9" s="21">
        <v>0.90221774193548387</v>
      </c>
      <c r="Q9" s="21">
        <v>1.3071236559139785</v>
      </c>
      <c r="R9" s="21">
        <v>1.1143695014662756</v>
      </c>
      <c r="S9" s="21">
        <v>1.4325513196480939</v>
      </c>
      <c r="T9" s="4"/>
      <c r="U9" s="5"/>
    </row>
    <row r="10" spans="1:21" s="3" customFormat="1" ht="20" customHeight="1" x14ac:dyDescent="0.35">
      <c r="A10" s="14" t="s">
        <v>39</v>
      </c>
      <c r="B10" s="51" t="s">
        <v>4</v>
      </c>
      <c r="C10" s="50" t="s">
        <v>42</v>
      </c>
      <c r="D10" s="53">
        <v>1116</v>
      </c>
      <c r="E10" s="53">
        <v>1479.2333333333333</v>
      </c>
      <c r="F10" s="53">
        <v>744</v>
      </c>
      <c r="G10" s="53">
        <v>1127</v>
      </c>
      <c r="H10" s="11">
        <v>744</v>
      </c>
      <c r="I10" s="11">
        <v>1361.75</v>
      </c>
      <c r="J10" s="11">
        <v>682</v>
      </c>
      <c r="K10" s="12">
        <v>1249.5</v>
      </c>
      <c r="L10" s="56">
        <v>829</v>
      </c>
      <c r="M10" s="55">
        <v>3.4270004020908726</v>
      </c>
      <c r="N10" s="55">
        <v>2.8667068757539202</v>
      </c>
      <c r="O10" s="13">
        <v>6.2937072778447929</v>
      </c>
      <c r="P10" s="21">
        <v>1.3254778972520909</v>
      </c>
      <c r="Q10" s="21">
        <v>1.5147849462365592</v>
      </c>
      <c r="R10" s="21">
        <v>1.8303091397849462</v>
      </c>
      <c r="S10" s="21">
        <v>1.8321114369501466</v>
      </c>
      <c r="T10" s="4"/>
      <c r="U10" s="5"/>
    </row>
    <row r="11" spans="1:21" s="3" customFormat="1" ht="20" customHeight="1" x14ac:dyDescent="0.35">
      <c r="A11" s="14" t="s">
        <v>39</v>
      </c>
      <c r="B11" s="51" t="s">
        <v>1</v>
      </c>
      <c r="C11" s="50" t="s">
        <v>43</v>
      </c>
      <c r="D11" s="52">
        <v>3565</v>
      </c>
      <c r="E11" s="54">
        <v>3425.25</v>
      </c>
      <c r="F11" s="54">
        <v>356.5</v>
      </c>
      <c r="G11" s="54">
        <v>249</v>
      </c>
      <c r="H11" s="11">
        <v>3565</v>
      </c>
      <c r="I11" s="11">
        <v>3725.5</v>
      </c>
      <c r="J11" s="11">
        <v>356.5</v>
      </c>
      <c r="K11" s="12">
        <v>356.5</v>
      </c>
      <c r="L11" s="56">
        <v>367</v>
      </c>
      <c r="M11" s="55">
        <v>19.484332425068121</v>
      </c>
      <c r="N11" s="55">
        <v>1.6498637602179838</v>
      </c>
      <c r="O11" s="13">
        <v>21.134196185286104</v>
      </c>
      <c r="P11" s="21">
        <v>0.96079943899018228</v>
      </c>
      <c r="Q11" s="21">
        <v>0.69845722300140256</v>
      </c>
      <c r="R11" s="21">
        <v>1.0450210378681626</v>
      </c>
      <c r="S11" s="21">
        <v>1</v>
      </c>
      <c r="T11" s="4"/>
      <c r="U11" s="5"/>
    </row>
    <row r="12" spans="1:21" s="3" customFormat="1" ht="20" customHeight="1" x14ac:dyDescent="0.35">
      <c r="A12" s="14" t="s">
        <v>39</v>
      </c>
      <c r="B12" s="51" t="s">
        <v>6</v>
      </c>
      <c r="C12" s="50" t="s">
        <v>44</v>
      </c>
      <c r="D12" s="52">
        <v>744</v>
      </c>
      <c r="E12" s="54">
        <v>817.25</v>
      </c>
      <c r="F12" s="54">
        <v>744</v>
      </c>
      <c r="G12" s="54">
        <v>315</v>
      </c>
      <c r="H12" s="11">
        <v>682</v>
      </c>
      <c r="I12" s="11">
        <v>726</v>
      </c>
      <c r="J12" s="11">
        <v>341</v>
      </c>
      <c r="K12" s="12">
        <v>282.5</v>
      </c>
      <c r="L12" s="56">
        <v>306</v>
      </c>
      <c r="M12" s="55">
        <v>5.0433006535947715</v>
      </c>
      <c r="N12" s="55">
        <v>1.9526143790849673</v>
      </c>
      <c r="O12" s="13">
        <v>6.9959150326797381</v>
      </c>
      <c r="P12" s="21">
        <v>1.0984543010752688</v>
      </c>
      <c r="Q12" s="21">
        <v>0.42338709677419356</v>
      </c>
      <c r="R12" s="21">
        <v>1.064516129032258</v>
      </c>
      <c r="S12" s="21">
        <v>0.82844574780058655</v>
      </c>
      <c r="T12" s="4"/>
      <c r="U12" s="5"/>
    </row>
    <row r="13" spans="1:21" s="3" customFormat="1" ht="20" customHeight="1" x14ac:dyDescent="0.35">
      <c r="A13" s="14" t="s">
        <v>39</v>
      </c>
      <c r="B13" s="51" t="s">
        <v>3</v>
      </c>
      <c r="C13" s="50" t="s">
        <v>44</v>
      </c>
      <c r="D13" s="52">
        <v>1860</v>
      </c>
      <c r="E13" s="54">
        <v>2041.1666666666665</v>
      </c>
      <c r="F13" s="54">
        <v>1116</v>
      </c>
      <c r="G13" s="54">
        <v>1382.5</v>
      </c>
      <c r="H13" s="11">
        <v>1364</v>
      </c>
      <c r="I13" s="11">
        <v>1650</v>
      </c>
      <c r="J13" s="11">
        <v>682</v>
      </c>
      <c r="K13" s="12">
        <v>1437.75</v>
      </c>
      <c r="L13" s="56">
        <v>857</v>
      </c>
      <c r="M13" s="55">
        <v>4.3070789576040447</v>
      </c>
      <c r="N13" s="55">
        <v>3.2908401400233371</v>
      </c>
      <c r="O13" s="13">
        <v>7.5979190976273818</v>
      </c>
      <c r="P13" s="21">
        <v>1.0974014336917561</v>
      </c>
      <c r="Q13" s="21">
        <v>1.2387992831541219</v>
      </c>
      <c r="R13" s="21">
        <v>1.2096774193548387</v>
      </c>
      <c r="S13" s="21">
        <v>2.1081378299120233</v>
      </c>
      <c r="T13" s="4"/>
      <c r="U13" s="5"/>
    </row>
    <row r="14" spans="1:21" s="3" customFormat="1" ht="20" customHeight="1" x14ac:dyDescent="0.35">
      <c r="A14" s="14" t="s">
        <v>39</v>
      </c>
      <c r="B14" s="51" t="s">
        <v>2</v>
      </c>
      <c r="C14" s="50" t="s">
        <v>45</v>
      </c>
      <c r="D14" s="52">
        <v>1860</v>
      </c>
      <c r="E14" s="54">
        <v>1792.5</v>
      </c>
      <c r="F14" s="54">
        <v>1116</v>
      </c>
      <c r="G14" s="54">
        <v>1328.4166666666667</v>
      </c>
      <c r="H14" s="11">
        <v>1116</v>
      </c>
      <c r="I14" s="11">
        <v>1408</v>
      </c>
      <c r="J14" s="11">
        <v>682</v>
      </c>
      <c r="K14" s="12">
        <v>1451.5</v>
      </c>
      <c r="L14" s="56">
        <v>856</v>
      </c>
      <c r="M14" s="55">
        <v>3.7389018691588785</v>
      </c>
      <c r="N14" s="55">
        <v>3.2475661993769473</v>
      </c>
      <c r="O14" s="13">
        <v>6.9864680685358262</v>
      </c>
      <c r="P14" s="21">
        <v>0.96370967741935487</v>
      </c>
      <c r="Q14" s="21">
        <v>1.1903375149342892</v>
      </c>
      <c r="R14" s="21">
        <v>1.2616487455197132</v>
      </c>
      <c r="S14" s="21">
        <v>2.1282991202346042</v>
      </c>
      <c r="T14" s="4"/>
      <c r="U14" s="5"/>
    </row>
    <row r="15" spans="1:21" s="3" customFormat="1" ht="20" customHeight="1" x14ac:dyDescent="0.35">
      <c r="A15" s="14" t="s">
        <v>39</v>
      </c>
      <c r="B15" s="51" t="s">
        <v>18</v>
      </c>
      <c r="C15" s="50" t="s">
        <v>42</v>
      </c>
      <c r="D15" s="52">
        <v>1860</v>
      </c>
      <c r="E15" s="54">
        <v>1715.5</v>
      </c>
      <c r="F15" s="54">
        <v>744</v>
      </c>
      <c r="G15" s="54">
        <v>689</v>
      </c>
      <c r="H15" s="11">
        <v>1364</v>
      </c>
      <c r="I15" s="11">
        <v>1373.5</v>
      </c>
      <c r="J15" s="11">
        <v>682</v>
      </c>
      <c r="K15" s="12">
        <v>864.25</v>
      </c>
      <c r="L15" s="56">
        <v>796</v>
      </c>
      <c r="M15" s="55">
        <v>3.8806532663316582</v>
      </c>
      <c r="N15" s="55">
        <v>1.9513190954773869</v>
      </c>
      <c r="O15" s="13">
        <v>5.8319723618090453</v>
      </c>
      <c r="P15" s="21">
        <v>0.92231182795698929</v>
      </c>
      <c r="Q15" s="21">
        <v>0.92607526881720426</v>
      </c>
      <c r="R15" s="21">
        <v>1.0069648093841643</v>
      </c>
      <c r="S15" s="21">
        <v>1.2672287390029326</v>
      </c>
      <c r="T15" s="4"/>
      <c r="U15" s="5"/>
    </row>
    <row r="16" spans="1:21" s="3" customFormat="1" ht="20" customHeight="1" x14ac:dyDescent="0.35">
      <c r="A16" s="14" t="s">
        <v>39</v>
      </c>
      <c r="B16" s="51" t="s">
        <v>9</v>
      </c>
      <c r="C16" s="50" t="s">
        <v>42</v>
      </c>
      <c r="D16" s="52">
        <v>2604</v>
      </c>
      <c r="E16" s="54">
        <v>2332.75</v>
      </c>
      <c r="F16" s="54">
        <v>1116</v>
      </c>
      <c r="G16" s="54">
        <v>1003.5</v>
      </c>
      <c r="H16" s="11">
        <v>2046</v>
      </c>
      <c r="I16" s="11">
        <v>2123</v>
      </c>
      <c r="J16" s="11">
        <v>1023</v>
      </c>
      <c r="K16" s="12">
        <v>1166</v>
      </c>
      <c r="L16" s="56">
        <v>990</v>
      </c>
      <c r="M16" s="55">
        <v>4.500757575757576</v>
      </c>
      <c r="N16" s="55">
        <v>2.1914141414141413</v>
      </c>
      <c r="O16" s="13">
        <v>6.6921717171717168</v>
      </c>
      <c r="P16" s="21">
        <v>0.89583333333333337</v>
      </c>
      <c r="Q16" s="21">
        <v>0.89919354838709675</v>
      </c>
      <c r="R16" s="21">
        <v>1.0376344086021505</v>
      </c>
      <c r="S16" s="21">
        <v>1.1397849462365592</v>
      </c>
      <c r="T16" s="4"/>
      <c r="U16" s="5"/>
    </row>
    <row r="17" spans="1:21" s="3" customFormat="1" ht="20" customHeight="1" x14ac:dyDescent="0.35">
      <c r="A17" s="14" t="s">
        <v>39</v>
      </c>
      <c r="B17" s="51" t="s">
        <v>10</v>
      </c>
      <c r="C17" s="50" t="s">
        <v>42</v>
      </c>
      <c r="D17" s="52">
        <v>2232</v>
      </c>
      <c r="E17" s="54">
        <v>1904.5</v>
      </c>
      <c r="F17" s="54">
        <v>1116</v>
      </c>
      <c r="G17" s="54">
        <v>1270</v>
      </c>
      <c r="H17" s="11">
        <v>1364</v>
      </c>
      <c r="I17" s="11">
        <v>1474.4833333333333</v>
      </c>
      <c r="J17" s="11">
        <v>1023</v>
      </c>
      <c r="K17" s="12">
        <v>1351.25</v>
      </c>
      <c r="L17" s="56">
        <v>981</v>
      </c>
      <c r="M17" s="55">
        <v>3.4444274549779141</v>
      </c>
      <c r="N17" s="55">
        <v>2.6720183486238533</v>
      </c>
      <c r="O17" s="13">
        <v>6.116445803601767</v>
      </c>
      <c r="P17" s="21">
        <v>0.85327060931899645</v>
      </c>
      <c r="Q17" s="21">
        <v>1.1379928315412187</v>
      </c>
      <c r="R17" s="21">
        <v>1.0809995112414468</v>
      </c>
      <c r="S17" s="21">
        <v>1.3208699902248289</v>
      </c>
      <c r="T17" s="4"/>
      <c r="U17" s="5"/>
    </row>
    <row r="18" spans="1:21" s="3" customFormat="1" ht="20" customHeight="1" x14ac:dyDescent="0.35">
      <c r="A18" s="14" t="s">
        <v>39</v>
      </c>
      <c r="B18" s="51" t="s">
        <v>11</v>
      </c>
      <c r="C18" s="50" t="s">
        <v>46</v>
      </c>
      <c r="D18" s="52">
        <v>1860</v>
      </c>
      <c r="E18" s="54">
        <v>1726.7833333333331</v>
      </c>
      <c r="F18" s="54">
        <v>1116</v>
      </c>
      <c r="G18" s="54">
        <v>1194.25</v>
      </c>
      <c r="H18" s="11">
        <v>1364</v>
      </c>
      <c r="I18" s="11">
        <v>1418.5</v>
      </c>
      <c r="J18" s="11">
        <v>1023</v>
      </c>
      <c r="K18" s="12">
        <v>1379.9166666666665</v>
      </c>
      <c r="L18" s="56">
        <v>858</v>
      </c>
      <c r="M18" s="55">
        <v>3.6658313908313902</v>
      </c>
      <c r="N18" s="55">
        <v>3.0001942501942502</v>
      </c>
      <c r="O18" s="13">
        <v>6.66602564102564</v>
      </c>
      <c r="P18" s="21">
        <v>0.92837813620071674</v>
      </c>
      <c r="Q18" s="21">
        <v>1.0701164874551972</v>
      </c>
      <c r="R18" s="21">
        <v>1.0399560117302054</v>
      </c>
      <c r="S18" s="21">
        <v>1.3488921472792439</v>
      </c>
      <c r="T18" s="4"/>
      <c r="U18" s="5"/>
    </row>
    <row r="19" spans="1:21" s="3" customFormat="1" ht="20" customHeight="1" x14ac:dyDescent="0.35">
      <c r="A19" s="14" t="s">
        <v>39</v>
      </c>
      <c r="B19" s="51" t="s">
        <v>12</v>
      </c>
      <c r="C19" s="50" t="s">
        <v>47</v>
      </c>
      <c r="D19" s="52">
        <v>1860</v>
      </c>
      <c r="E19" s="54">
        <v>1682.75</v>
      </c>
      <c r="F19" s="54">
        <v>1116</v>
      </c>
      <c r="G19" s="54">
        <v>1157.4166666666665</v>
      </c>
      <c r="H19" s="11">
        <v>1364</v>
      </c>
      <c r="I19" s="11">
        <v>1364</v>
      </c>
      <c r="J19" s="11">
        <v>1023</v>
      </c>
      <c r="K19" s="12">
        <v>1351</v>
      </c>
      <c r="L19" s="56">
        <v>845</v>
      </c>
      <c r="M19" s="55">
        <v>3.6056213017751477</v>
      </c>
      <c r="N19" s="55">
        <v>2.9685404339250492</v>
      </c>
      <c r="O19" s="13">
        <v>6.5741617357001969</v>
      </c>
      <c r="P19" s="21">
        <v>0.90470430107526878</v>
      </c>
      <c r="Q19" s="21">
        <v>1.0371117084826762</v>
      </c>
      <c r="R19" s="21">
        <v>1</v>
      </c>
      <c r="S19" s="21">
        <v>1.3206256109481915</v>
      </c>
      <c r="T19" s="4"/>
      <c r="U19" s="5"/>
    </row>
    <row r="20" spans="1:21" s="3" customFormat="1" ht="20" customHeight="1" x14ac:dyDescent="0.35">
      <c r="A20" s="14" t="s">
        <v>39</v>
      </c>
      <c r="B20" s="51" t="s">
        <v>15</v>
      </c>
      <c r="C20" s="50" t="s">
        <v>42</v>
      </c>
      <c r="D20" s="52">
        <v>744</v>
      </c>
      <c r="E20" s="54">
        <v>822.75</v>
      </c>
      <c r="F20" s="54">
        <v>744</v>
      </c>
      <c r="G20" s="54">
        <v>607</v>
      </c>
      <c r="H20" s="11">
        <v>682</v>
      </c>
      <c r="I20" s="11">
        <v>760.5</v>
      </c>
      <c r="J20" s="11">
        <v>341</v>
      </c>
      <c r="K20" s="12">
        <v>704</v>
      </c>
      <c r="L20" s="56">
        <v>524</v>
      </c>
      <c r="M20" s="55">
        <v>3.0214694656488548</v>
      </c>
      <c r="N20" s="55">
        <v>2.5019083969465647</v>
      </c>
      <c r="O20" s="13">
        <v>5.52337786259542</v>
      </c>
      <c r="P20" s="21">
        <v>1.1058467741935485</v>
      </c>
      <c r="Q20" s="21">
        <v>0.81586021505376349</v>
      </c>
      <c r="R20" s="21">
        <v>1.1151026392961876</v>
      </c>
      <c r="S20" s="21">
        <v>2.064516129032258</v>
      </c>
      <c r="T20" s="4"/>
      <c r="U20" s="5"/>
    </row>
    <row r="21" spans="1:21" s="3" customFormat="1" ht="20" customHeight="1" x14ac:dyDescent="0.35">
      <c r="A21" s="14" t="s">
        <v>39</v>
      </c>
      <c r="B21" s="51" t="s">
        <v>16</v>
      </c>
      <c r="C21" s="50" t="s">
        <v>42</v>
      </c>
      <c r="D21" s="52">
        <v>1116</v>
      </c>
      <c r="E21" s="54">
        <v>1176.9166666666667</v>
      </c>
      <c r="F21" s="54">
        <v>744</v>
      </c>
      <c r="G21" s="54">
        <v>699.98333333333335</v>
      </c>
      <c r="H21" s="11">
        <v>1023</v>
      </c>
      <c r="I21" s="11">
        <v>1051.6666666666665</v>
      </c>
      <c r="J21" s="11">
        <v>682</v>
      </c>
      <c r="K21" s="12">
        <v>857</v>
      </c>
      <c r="L21" s="56">
        <v>450</v>
      </c>
      <c r="M21" s="55">
        <v>4.9524074074074065</v>
      </c>
      <c r="N21" s="55">
        <v>3.4599629629629631</v>
      </c>
      <c r="O21" s="13">
        <v>8.4123703703703701</v>
      </c>
      <c r="P21" s="21">
        <v>1.0545848267622462</v>
      </c>
      <c r="Q21" s="21">
        <v>0.94083781362007168</v>
      </c>
      <c r="R21" s="21">
        <v>1.028022157054415</v>
      </c>
      <c r="S21" s="21">
        <v>1.2565982404692082</v>
      </c>
      <c r="T21" s="4"/>
      <c r="U21" s="5"/>
    </row>
    <row r="22" spans="1:21" s="3" customFormat="1" ht="20" customHeight="1" x14ac:dyDescent="0.35">
      <c r="A22" s="14" t="s">
        <v>39</v>
      </c>
      <c r="B22" s="51" t="s">
        <v>13</v>
      </c>
      <c r="C22" s="50" t="s">
        <v>46</v>
      </c>
      <c r="D22" s="52">
        <v>1860</v>
      </c>
      <c r="E22" s="54">
        <v>1798.7333333333333</v>
      </c>
      <c r="F22" s="54">
        <v>1116</v>
      </c>
      <c r="G22" s="54">
        <v>1135</v>
      </c>
      <c r="H22" s="11">
        <v>1364</v>
      </c>
      <c r="I22" s="11">
        <v>1402.25</v>
      </c>
      <c r="J22" s="11">
        <v>682</v>
      </c>
      <c r="K22" s="12">
        <v>1206.5833333333335</v>
      </c>
      <c r="L22" s="56">
        <v>857</v>
      </c>
      <c r="M22" s="55">
        <v>3.7351030727343448</v>
      </c>
      <c r="N22" s="55">
        <v>2.7323026059898874</v>
      </c>
      <c r="O22" s="13">
        <v>6.4674056787242327</v>
      </c>
      <c r="P22" s="21">
        <v>0.9670609318996416</v>
      </c>
      <c r="Q22" s="21">
        <v>1.0170250896057347</v>
      </c>
      <c r="R22" s="21">
        <v>1.0280425219941349</v>
      </c>
      <c r="S22" s="21">
        <v>1.7691837732160316</v>
      </c>
      <c r="T22" s="4"/>
      <c r="U22" s="5"/>
    </row>
    <row r="23" spans="1:21" s="3" customFormat="1" ht="20" customHeight="1" x14ac:dyDescent="0.35">
      <c r="A23" s="14" t="s">
        <v>39</v>
      </c>
      <c r="B23" s="51" t="s">
        <v>14</v>
      </c>
      <c r="C23" s="50" t="s">
        <v>42</v>
      </c>
      <c r="D23" s="52">
        <v>2232</v>
      </c>
      <c r="E23" s="54">
        <v>2156.25</v>
      </c>
      <c r="F23" s="54">
        <v>1488</v>
      </c>
      <c r="G23" s="54">
        <v>1535.75</v>
      </c>
      <c r="H23" s="11">
        <v>1705</v>
      </c>
      <c r="I23" s="11">
        <v>1771</v>
      </c>
      <c r="J23" s="11">
        <v>1023</v>
      </c>
      <c r="K23" s="12">
        <v>1469.5</v>
      </c>
      <c r="L23" s="56">
        <v>942</v>
      </c>
      <c r="M23" s="55">
        <v>4.1690552016985141</v>
      </c>
      <c r="N23" s="55">
        <v>3.1902866242038215</v>
      </c>
      <c r="O23" s="13">
        <v>7.3593418259023355</v>
      </c>
      <c r="P23" s="21">
        <v>0.96606182795698925</v>
      </c>
      <c r="Q23" s="21">
        <v>1.0320900537634408</v>
      </c>
      <c r="R23" s="21">
        <v>1.0387096774193549</v>
      </c>
      <c r="S23" s="21">
        <v>1.4364613880742914</v>
      </c>
      <c r="T23" s="4"/>
      <c r="U23" s="5"/>
    </row>
    <row r="24" spans="1:21" s="3" customFormat="1" ht="20" customHeight="1" x14ac:dyDescent="0.35">
      <c r="A24" s="14" t="s">
        <v>39</v>
      </c>
      <c r="B24" s="51" t="s">
        <v>17</v>
      </c>
      <c r="C24" s="50" t="s">
        <v>48</v>
      </c>
      <c r="D24" s="52">
        <v>1860</v>
      </c>
      <c r="E24" s="54">
        <v>1770.5</v>
      </c>
      <c r="F24" s="54">
        <v>1116</v>
      </c>
      <c r="G24" s="54">
        <v>1057</v>
      </c>
      <c r="H24" s="11">
        <v>1364</v>
      </c>
      <c r="I24" s="11">
        <v>1463</v>
      </c>
      <c r="J24" s="11">
        <v>1023</v>
      </c>
      <c r="K24" s="12">
        <v>1134.25</v>
      </c>
      <c r="L24" s="56">
        <v>852</v>
      </c>
      <c r="M24" s="55">
        <v>3.79518779342723</v>
      </c>
      <c r="N24" s="55">
        <v>2.5718896713615025</v>
      </c>
      <c r="O24" s="13">
        <v>6.367077464788732</v>
      </c>
      <c r="P24" s="21">
        <v>0.95188172043010755</v>
      </c>
      <c r="Q24" s="21">
        <v>0.94713261648745517</v>
      </c>
      <c r="R24" s="21">
        <v>1.0725806451612903</v>
      </c>
      <c r="S24" s="21">
        <v>1.1087487781036167</v>
      </c>
      <c r="T24" s="4"/>
      <c r="U24" s="5"/>
    </row>
    <row r="25" spans="1:21" s="3" customFormat="1" ht="20" customHeight="1" x14ac:dyDescent="0.35">
      <c r="A25" s="14" t="s">
        <v>39</v>
      </c>
      <c r="B25" s="51" t="s">
        <v>8</v>
      </c>
      <c r="C25" s="50" t="s">
        <v>42</v>
      </c>
      <c r="D25" s="52">
        <v>2976</v>
      </c>
      <c r="E25" s="54">
        <v>2591.25</v>
      </c>
      <c r="F25" s="54">
        <v>744</v>
      </c>
      <c r="G25" s="54">
        <v>1043.5</v>
      </c>
      <c r="H25" s="11">
        <v>2387</v>
      </c>
      <c r="I25" s="11">
        <v>2277.5</v>
      </c>
      <c r="J25" s="11">
        <v>682</v>
      </c>
      <c r="K25" s="12">
        <v>1077.75</v>
      </c>
      <c r="L25" s="56">
        <v>813</v>
      </c>
      <c r="M25" s="55">
        <v>5.9886223862238621</v>
      </c>
      <c r="N25" s="55">
        <v>2.6091635916359164</v>
      </c>
      <c r="O25" s="13">
        <v>8.5977859778597789</v>
      </c>
      <c r="P25" s="21">
        <v>0.87071572580645162</v>
      </c>
      <c r="Q25" s="21">
        <v>1.4025537634408602</v>
      </c>
      <c r="R25" s="21">
        <v>0.95412651864264764</v>
      </c>
      <c r="S25" s="21">
        <v>1.5802785923753666</v>
      </c>
      <c r="T25" s="4"/>
      <c r="U25" s="5"/>
    </row>
    <row r="26" spans="1:21" s="3" customFormat="1" ht="20" customHeight="1" x14ac:dyDescent="0.35">
      <c r="A26" s="14" t="s">
        <v>39</v>
      </c>
      <c r="B26" s="51" t="s">
        <v>7</v>
      </c>
      <c r="C26" s="50" t="s">
        <v>44</v>
      </c>
      <c r="D26" s="52">
        <v>1860</v>
      </c>
      <c r="E26" s="54">
        <v>1764.75</v>
      </c>
      <c r="F26" s="54">
        <v>744</v>
      </c>
      <c r="G26" s="54">
        <v>803.5</v>
      </c>
      <c r="H26" s="11">
        <v>1705</v>
      </c>
      <c r="I26" s="11">
        <v>1805</v>
      </c>
      <c r="J26" s="11">
        <v>682</v>
      </c>
      <c r="K26" s="12">
        <v>921</v>
      </c>
      <c r="L26" s="56">
        <v>815</v>
      </c>
      <c r="M26" s="55">
        <v>4.3800613496932517</v>
      </c>
      <c r="N26" s="55">
        <v>2.1159509202453988</v>
      </c>
      <c r="O26" s="13">
        <v>6.4960122699386504</v>
      </c>
      <c r="P26" s="21">
        <v>0.94879032258064511</v>
      </c>
      <c r="Q26" s="21">
        <v>1.07997311827957</v>
      </c>
      <c r="R26" s="21">
        <v>1.0586510263929618</v>
      </c>
      <c r="S26" s="21">
        <v>1.3504398826979471</v>
      </c>
      <c r="T26" s="4"/>
      <c r="U26" s="5"/>
    </row>
    <row r="27" spans="1:21" s="3" customFormat="1" ht="20" customHeight="1" x14ac:dyDescent="0.35">
      <c r="A27" s="14" t="s">
        <v>39</v>
      </c>
      <c r="B27" s="51" t="s">
        <v>22</v>
      </c>
      <c r="C27" s="50" t="s">
        <v>49</v>
      </c>
      <c r="D27" s="52">
        <v>744</v>
      </c>
      <c r="E27" s="54">
        <v>624</v>
      </c>
      <c r="F27" s="54">
        <v>372</v>
      </c>
      <c r="G27" s="54">
        <v>310.5</v>
      </c>
      <c r="H27" s="11">
        <v>682</v>
      </c>
      <c r="I27" s="11">
        <v>553</v>
      </c>
      <c r="J27" s="11">
        <v>341</v>
      </c>
      <c r="K27" s="12">
        <v>296</v>
      </c>
      <c r="L27" s="56">
        <v>88</v>
      </c>
      <c r="M27" s="55">
        <v>13.375</v>
      </c>
      <c r="N27" s="55">
        <v>6.8920454545454541</v>
      </c>
      <c r="O27" s="13">
        <v>20.267045454545453</v>
      </c>
      <c r="P27" s="21">
        <v>0.83870967741935487</v>
      </c>
      <c r="Q27" s="21">
        <v>0.83467741935483875</v>
      </c>
      <c r="R27" s="21">
        <v>0.81085043988269789</v>
      </c>
      <c r="S27" s="21">
        <v>0.86803519061583578</v>
      </c>
      <c r="T27" s="4"/>
      <c r="U27" s="5"/>
    </row>
    <row r="28" spans="1:21" s="3" customFormat="1" ht="20" customHeight="1" x14ac:dyDescent="0.35">
      <c r="A28" s="14" t="s">
        <v>39</v>
      </c>
      <c r="B28" s="51" t="s">
        <v>24</v>
      </c>
      <c r="C28" s="50" t="s">
        <v>49</v>
      </c>
      <c r="D28" s="52">
        <v>1116</v>
      </c>
      <c r="E28" s="54">
        <v>1013.9166666666666</v>
      </c>
      <c r="F28" s="54">
        <v>372</v>
      </c>
      <c r="G28" s="54">
        <v>194</v>
      </c>
      <c r="H28" s="11">
        <v>1023</v>
      </c>
      <c r="I28" s="11">
        <v>870</v>
      </c>
      <c r="J28" s="11">
        <v>341</v>
      </c>
      <c r="K28" s="12">
        <v>297</v>
      </c>
      <c r="L28" s="56">
        <v>261</v>
      </c>
      <c r="M28" s="55">
        <v>7.2180715197956573</v>
      </c>
      <c r="N28" s="55">
        <v>1.8812260536398469</v>
      </c>
      <c r="O28" s="13">
        <v>9.0992975734355035</v>
      </c>
      <c r="P28" s="21">
        <v>0.90852747909199516</v>
      </c>
      <c r="Q28" s="21">
        <v>0.521505376344086</v>
      </c>
      <c r="R28" s="21">
        <v>0.85043988269794724</v>
      </c>
      <c r="S28" s="21">
        <v>0.87096774193548387</v>
      </c>
      <c r="T28" s="4"/>
      <c r="U28" s="5"/>
    </row>
    <row r="29" spans="1:21" s="3" customFormat="1" ht="20" customHeight="1" x14ac:dyDescent="0.35">
      <c r="A29" s="14" t="s">
        <v>39</v>
      </c>
      <c r="B29" s="51" t="s">
        <v>20</v>
      </c>
      <c r="C29" s="50" t="s">
        <v>50</v>
      </c>
      <c r="D29" s="52">
        <v>1782.5</v>
      </c>
      <c r="E29" s="54">
        <v>1654.75</v>
      </c>
      <c r="F29" s="54">
        <v>713</v>
      </c>
      <c r="G29" s="54">
        <v>523.5</v>
      </c>
      <c r="H29" s="11">
        <v>1426</v>
      </c>
      <c r="I29" s="11">
        <v>1366.25</v>
      </c>
      <c r="J29" s="11">
        <v>356.5</v>
      </c>
      <c r="K29" s="12">
        <v>316</v>
      </c>
      <c r="L29" s="56">
        <v>325</v>
      </c>
      <c r="M29" s="55">
        <v>9.2953846153846147</v>
      </c>
      <c r="N29" s="55">
        <v>2.583076923076923</v>
      </c>
      <c r="O29" s="13">
        <v>11.878461538461538</v>
      </c>
      <c r="P29" s="21">
        <v>0.92833099579242639</v>
      </c>
      <c r="Q29" s="21">
        <v>0.73422159887798033</v>
      </c>
      <c r="R29" s="21">
        <v>0.95809957924263678</v>
      </c>
      <c r="S29" s="21">
        <v>0.8863955119214586</v>
      </c>
      <c r="T29" s="4"/>
      <c r="U29" s="5"/>
    </row>
    <row r="30" spans="1:21" s="3" customFormat="1" ht="20" customHeight="1" x14ac:dyDescent="0.35">
      <c r="A30" s="14" t="s">
        <v>39</v>
      </c>
      <c r="B30" s="51" t="s">
        <v>21</v>
      </c>
      <c r="C30" s="50" t="s">
        <v>49</v>
      </c>
      <c r="D30" s="52">
        <v>2604</v>
      </c>
      <c r="E30" s="54">
        <v>2210</v>
      </c>
      <c r="F30" s="54">
        <v>744</v>
      </c>
      <c r="G30" s="54">
        <v>714</v>
      </c>
      <c r="H30" s="11">
        <v>2387</v>
      </c>
      <c r="I30" s="11">
        <v>2171.333333333333</v>
      </c>
      <c r="J30" s="11">
        <v>682</v>
      </c>
      <c r="K30" s="12">
        <v>551</v>
      </c>
      <c r="L30" s="56">
        <v>154</v>
      </c>
      <c r="M30" s="55">
        <v>28.450216450216448</v>
      </c>
      <c r="N30" s="55">
        <v>8.2142857142857135</v>
      </c>
      <c r="O30" s="13">
        <v>36.66450216450216</v>
      </c>
      <c r="P30" s="21">
        <v>0.84869431643625193</v>
      </c>
      <c r="Q30" s="21">
        <v>0.95967741935483875</v>
      </c>
      <c r="R30" s="21">
        <v>0.90964949029465147</v>
      </c>
      <c r="S30" s="21">
        <v>0.8079178885630498</v>
      </c>
      <c r="T30" s="4"/>
      <c r="U30" s="5"/>
    </row>
    <row r="31" spans="1:21" s="3" customFormat="1" ht="20" customHeight="1" x14ac:dyDescent="0.35">
      <c r="A31" s="14" t="s">
        <v>39</v>
      </c>
      <c r="B31" s="51" t="s">
        <v>19</v>
      </c>
      <c r="C31" s="50" t="s">
        <v>51</v>
      </c>
      <c r="D31" s="52">
        <v>1782.5</v>
      </c>
      <c r="E31" s="54">
        <v>1634.5</v>
      </c>
      <c r="F31" s="54">
        <v>356.5</v>
      </c>
      <c r="G31" s="54">
        <v>334.66666666666663</v>
      </c>
      <c r="H31" s="11">
        <v>1782.5</v>
      </c>
      <c r="I31" s="11">
        <v>1703.3333333333333</v>
      </c>
      <c r="J31" s="11">
        <v>356.5</v>
      </c>
      <c r="K31" s="12">
        <v>276</v>
      </c>
      <c r="L31" s="56">
        <v>321</v>
      </c>
      <c r="M31" s="55">
        <v>10.398234683281411</v>
      </c>
      <c r="N31" s="55">
        <v>1.9023883696780892</v>
      </c>
      <c r="O31" s="13">
        <v>12.300623052959502</v>
      </c>
      <c r="P31" s="21">
        <v>0.91697054698457225</v>
      </c>
      <c r="Q31" s="21">
        <v>0.93875642823749406</v>
      </c>
      <c r="R31" s="21">
        <v>0.95558672276764844</v>
      </c>
      <c r="S31" s="21">
        <v>0.77419354838709675</v>
      </c>
      <c r="T31" s="4"/>
      <c r="U31" s="5"/>
    </row>
    <row r="32" spans="1:21" s="3" customFormat="1" ht="20" customHeight="1" x14ac:dyDescent="0.35">
      <c r="A32" s="14" t="s">
        <v>39</v>
      </c>
      <c r="B32" s="51" t="s">
        <v>23</v>
      </c>
      <c r="C32" s="50" t="s">
        <v>49</v>
      </c>
      <c r="D32" s="52">
        <v>1116</v>
      </c>
      <c r="E32" s="54">
        <v>1095.5</v>
      </c>
      <c r="F32" s="54">
        <v>1488</v>
      </c>
      <c r="G32" s="54">
        <v>1426</v>
      </c>
      <c r="H32" s="11">
        <v>1023</v>
      </c>
      <c r="I32" s="11">
        <v>945</v>
      </c>
      <c r="J32" s="11">
        <v>1364</v>
      </c>
      <c r="K32" s="12">
        <v>1166</v>
      </c>
      <c r="L32" s="56">
        <v>781</v>
      </c>
      <c r="M32" s="55">
        <v>2.612676056338028</v>
      </c>
      <c r="N32" s="55">
        <v>3.3188220230473751</v>
      </c>
      <c r="O32" s="13">
        <v>5.9314980793854035</v>
      </c>
      <c r="P32" s="21">
        <v>0.98163082437275984</v>
      </c>
      <c r="Q32" s="21">
        <v>0.95833333333333337</v>
      </c>
      <c r="R32" s="21">
        <v>0.92375366568914952</v>
      </c>
      <c r="S32" s="21">
        <v>0.85483870967741937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dataValidations count="2">
    <dataValidation type="list" allowBlank="1" showInputMessage="1" showErrorMessage="1" sqref="C9:C32" xr:uid="{F4F4FFC7-A3FF-4AC0-ACEB-E2B35C29FA8A}">
      <formula1>Specialties</formula1>
    </dataValidation>
    <dataValidation type="decimal" operator="greaterThanOrEqual" allowBlank="1" showInputMessage="1" showErrorMessage="1" sqref="D9:G32 L9:L32" xr:uid="{0B994971-6CEC-4CF2-9D64-B272CE751AA5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58838D7A-BDF5-4FF0-9005-D10CDA5106E3}">
          <x14:formula1>
            <xm:f>INDIRECT("'Wards'!F" &amp; MATCH(INDIRECT("D" &amp; ROW()),'X:\Hard Truths and Safer Staffing\1. SAFE STAFFING REPORT (Hard Truths)\2025\1. January 2025\Development\[NStf-Fil V44.16_PAHJan.xlsm]Wards'!#REF!,0) &amp; ":F" &amp; (MATCH(INDIRECT("D" &amp; ROW()),'X:\Hard Truths and Safer Staffing\1. SAFE STAFFING REPORT (Hard Truths)\2025\1. January 2025\Development\[NStf-Fil V44.16_PAHJan.xlsm]Wards'!#REF!,0) + COUNTIF('X:\Hard Truths and Safer Staffing\1. SAFE STAFFING REPORT (Hard Truths)\2025\1. January 2025\Development\[NStf-Fil V44.16_PAHJan.xlsm]Wards'!#REF!,INDIRECT("D" &amp; ROW()))-1))</xm:f>
          </x14:formula1>
          <xm:sqref>B9:B32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2025-02-17T11:22:01Z</dcterms:modified>
</cp:coreProperties>
</file>