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5\"/>
    </mc:Choice>
  </mc:AlternateContent>
  <xr:revisionPtr revIDLastSave="0" documentId="13_ncr:1_{B95952F5-ECC8-441A-9D50-80CBA02A421E}" xr6:coauthVersionLast="36" xr6:coauthVersionMax="36" xr10:uidLastSave="{00000000-0000-0000-0000-000000000000}"/>
  <bookViews>
    <workbookView xWindow="0" yWindow="0" windowWidth="28800" windowHeight="12315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<sst xmlns="http://schemas.openxmlformats.org/spreadsheetml/2006/main" count="102" uniqueCount="52">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</sst>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8" fillId="6" borderId="1" xfId="2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165" fontId="8" fillId="7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_TemplateDownload" xfId="2" xr:uid="{8710616F-A8F2-4C37-A7C8-4177E9EE3BAD}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2.%20Februray%20%202025/Development/NStf-Fil%20V44.16_PAHFeb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zoomScale="80" zoomScaleNormal="80" workbookViewId="0">
      <selection activeCell="E12" sqref="E12"/>
    </sheetView>
  </sheetViews>
  <sheetFormatPr defaultRowHeight="15" x14ac:dyDescent="0.25"/>
  <cols>
    <col min="1" max="1" width="41" bestFit="1" customWidth="1"/>
    <col min="2" max="2" width="17.85546875" bestFit="1" customWidth="1"/>
    <col min="3" max="3" width="32.42578125" bestFit="1" customWidth="1"/>
    <col min="4" max="4" width="10.7109375" style="1" bestFit="1" customWidth="1"/>
    <col min="5" max="5" width="13" style="1" bestFit="1" customWidth="1"/>
    <col min="6" max="6" width="10.7109375" style="1" bestFit="1" customWidth="1"/>
    <col min="7" max="7" width="13" style="1" bestFit="1" customWidth="1"/>
    <col min="8" max="8" width="10.7109375" style="1" bestFit="1" customWidth="1"/>
    <col min="9" max="9" width="13" style="1" bestFit="1" customWidth="1"/>
    <col min="10" max="10" width="10.7109375" style="1" bestFit="1" customWidth="1"/>
    <col min="11" max="11" width="13" style="1" bestFit="1" customWidth="1"/>
    <col min="12" max="12" width="58.5703125" style="1" bestFit="1" customWidth="1"/>
    <col min="13" max="14" width="15" style="1" bestFit="1" customWidth="1"/>
    <col min="15" max="15" width="7.7109375" style="1" bestFit="1" customWidth="1"/>
    <col min="16" max="16" width="21.28515625" style="1" bestFit="1" customWidth="1"/>
    <col min="17" max="17" width="26.85546875" style="1" bestFit="1" customWidth="1"/>
    <col min="18" max="18" width="21.28515625" style="1" bestFit="1" customWidth="1"/>
    <col min="19" max="19" width="26.85546875" style="1" bestFit="1" customWidth="1"/>
    <col min="20" max="20" width="12.5703125" style="1" customWidth="1"/>
    <col min="21" max="21" width="12.5703125" style="2" customWidth="1"/>
  </cols>
  <sheetData>
    <row r="2" spans="1:21" ht="0.95" customHeight="1" x14ac:dyDescent="0.25"/>
    <row r="3" spans="1:21" s="3" customFormat="1" ht="27.6" customHeight="1" x14ac:dyDescent="0.25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4"/>
      <c r="U3" s="5"/>
    </row>
    <row r="4" spans="1:21" ht="15.75" thickBot="1" x14ac:dyDescent="0.3"/>
    <row r="5" spans="1:21" ht="20.100000000000001" customHeight="1" thickBot="1" x14ac:dyDescent="0.35">
      <c r="A5" s="17">
        <v>45717</v>
      </c>
      <c r="B5" s="13"/>
      <c r="C5" s="13"/>
      <c r="D5" s="47" t="s">
        <v>25</v>
      </c>
      <c r="E5" s="48"/>
      <c r="F5" s="48"/>
      <c r="G5" s="48"/>
      <c r="H5" s="48" t="s">
        <v>26</v>
      </c>
      <c r="I5" s="48"/>
      <c r="J5" s="48"/>
      <c r="K5" s="49"/>
      <c r="L5" s="41" t="s">
        <v>27</v>
      </c>
      <c r="M5" s="44" t="s">
        <v>28</v>
      </c>
      <c r="N5" s="45"/>
      <c r="O5" s="34"/>
      <c r="P5" s="44" t="s">
        <v>25</v>
      </c>
      <c r="Q5" s="46"/>
      <c r="R5" s="33" t="s">
        <v>26</v>
      </c>
      <c r="S5" s="34"/>
    </row>
    <row r="6" spans="1:21" ht="50.45" customHeight="1" x14ac:dyDescent="0.25">
      <c r="A6" s="50" t="s">
        <v>36</v>
      </c>
      <c r="B6" s="52" t="s">
        <v>29</v>
      </c>
      <c r="C6" s="26" t="s">
        <v>40</v>
      </c>
      <c r="D6" s="28" t="s">
        <v>30</v>
      </c>
      <c r="E6" s="29"/>
      <c r="F6" s="30" t="s">
        <v>31</v>
      </c>
      <c r="G6" s="29"/>
      <c r="H6" s="30" t="s">
        <v>30</v>
      </c>
      <c r="I6" s="29"/>
      <c r="J6" s="30" t="s">
        <v>31</v>
      </c>
      <c r="K6" s="31"/>
      <c r="L6" s="42"/>
      <c r="M6" s="35" t="s">
        <v>30</v>
      </c>
      <c r="N6" s="37" t="s">
        <v>32</v>
      </c>
      <c r="O6" s="39" t="s">
        <v>33</v>
      </c>
      <c r="P6" s="35" t="s">
        <v>34</v>
      </c>
      <c r="Q6" s="37" t="s">
        <v>35</v>
      </c>
      <c r="R6" s="37" t="s">
        <v>34</v>
      </c>
      <c r="S6" s="39" t="s">
        <v>35</v>
      </c>
    </row>
    <row r="7" spans="1:21" ht="60" x14ac:dyDescent="0.25">
      <c r="A7" s="51"/>
      <c r="B7" s="53"/>
      <c r="C7" s="27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3"/>
      <c r="M7" s="36"/>
      <c r="N7" s="38"/>
      <c r="O7" s="40"/>
      <c r="P7" s="36"/>
      <c r="Q7" s="38"/>
      <c r="R7" s="38"/>
      <c r="S7" s="40"/>
    </row>
    <row r="8" spans="1:21" s="3" customFormat="1" ht="20.100000000000001" customHeight="1" x14ac:dyDescent="0.25">
      <c r="A8" s="11"/>
      <c r="B8" s="6" t="s">
        <v>0</v>
      </c>
      <c r="C8" s="12"/>
      <c r="D8" s="7">
        <f t="shared" ref="D8:L8" si="0">SUM(D9:D32)</f>
        <v>42842</v>
      </c>
      <c r="E8" s="7">
        <f t="shared" si="0"/>
        <v>41024.083333333328</v>
      </c>
      <c r="F8" s="7">
        <f t="shared" si="0"/>
        <v>20770</v>
      </c>
      <c r="G8" s="7">
        <f t="shared" si="0"/>
        <v>19915.55</v>
      </c>
      <c r="H8" s="7">
        <f t="shared" si="0"/>
        <v>34549.5</v>
      </c>
      <c r="I8" s="7">
        <f t="shared" si="0"/>
        <v>35235.633333333331</v>
      </c>
      <c r="J8" s="7">
        <f t="shared" si="0"/>
        <v>16755.5</v>
      </c>
      <c r="K8" s="7">
        <f t="shared" si="0"/>
        <v>21910.166666666664</v>
      </c>
      <c r="L8" s="7">
        <f t="shared" si="0"/>
        <v>14979</v>
      </c>
      <c r="M8" s="8">
        <f>SUM((E8+I8)/L8)</f>
        <v>5.0911086632396465</v>
      </c>
      <c r="N8" s="9">
        <f>SUM((G8+K8)/L8)</f>
        <v>2.7922903175556888</v>
      </c>
      <c r="O8" s="10">
        <f>SUM((E8+G8+I8+K8)/L8)</f>
        <v>7.8833989807953344</v>
      </c>
      <c r="P8" s="18">
        <f>SUM(E8/D8)</f>
        <v>0.95756695143395099</v>
      </c>
      <c r="Q8" s="18">
        <f>SUM(G8/F8)</f>
        <v>0.95886133846894561</v>
      </c>
      <c r="R8" s="18">
        <f>SUM(I8/H8)</f>
        <v>1.0198594287423359</v>
      </c>
      <c r="S8" s="18">
        <f>SUM(K8/J8)</f>
        <v>1.3076402773218743</v>
      </c>
      <c r="T8" s="4"/>
      <c r="U8" s="5"/>
    </row>
    <row r="9" spans="1:21" s="3" customFormat="1" ht="20.100000000000001" customHeight="1" x14ac:dyDescent="0.2">
      <c r="A9" s="11" t="s">
        <v>39</v>
      </c>
      <c r="B9" s="19" t="s">
        <v>5</v>
      </c>
      <c r="C9" s="20" t="s">
        <v>42</v>
      </c>
      <c r="D9" s="21">
        <v>1488</v>
      </c>
      <c r="E9" s="21">
        <v>1239.5999999999999</v>
      </c>
      <c r="F9" s="21">
        <v>744</v>
      </c>
      <c r="G9" s="21">
        <v>904</v>
      </c>
      <c r="H9" s="21">
        <v>1023</v>
      </c>
      <c r="I9" s="21">
        <v>1035</v>
      </c>
      <c r="J9" s="21">
        <v>682</v>
      </c>
      <c r="K9" s="21">
        <v>1071.25</v>
      </c>
      <c r="L9" s="21">
        <v>591</v>
      </c>
      <c r="M9" s="25">
        <v>3.8487309644670051</v>
      </c>
      <c r="N9" s="25">
        <v>3.3422165820642977</v>
      </c>
      <c r="O9" s="25">
        <v>7.1909475465313033</v>
      </c>
      <c r="P9" s="18">
        <v>0.83306451612903221</v>
      </c>
      <c r="Q9" s="18">
        <v>1.2150537634408602</v>
      </c>
      <c r="R9" s="18">
        <v>1.0117302052785924</v>
      </c>
      <c r="S9" s="18">
        <v>1.5707478005865103</v>
      </c>
      <c r="T9" s="4"/>
      <c r="U9" s="5"/>
    </row>
    <row r="10" spans="1:21" s="3" customFormat="1" ht="20.100000000000001" customHeight="1" x14ac:dyDescent="0.2">
      <c r="A10" s="11" t="s">
        <v>39</v>
      </c>
      <c r="B10" s="19" t="s">
        <v>4</v>
      </c>
      <c r="C10" s="20" t="s">
        <v>42</v>
      </c>
      <c r="D10" s="22">
        <v>1116</v>
      </c>
      <c r="E10" s="22">
        <v>1481.5</v>
      </c>
      <c r="F10" s="22">
        <v>744</v>
      </c>
      <c r="G10" s="22">
        <v>971.25</v>
      </c>
      <c r="H10" s="23">
        <v>744</v>
      </c>
      <c r="I10" s="23">
        <v>1342.5</v>
      </c>
      <c r="J10" s="24">
        <v>682</v>
      </c>
      <c r="K10" s="23">
        <v>1010</v>
      </c>
      <c r="L10" s="24">
        <v>686</v>
      </c>
      <c r="M10" s="25">
        <v>4.1166180758017497</v>
      </c>
      <c r="N10" s="25">
        <v>2.8881195335276968</v>
      </c>
      <c r="O10" s="25">
        <v>7.004737609329446</v>
      </c>
      <c r="P10" s="18">
        <v>1.3275089605734767</v>
      </c>
      <c r="Q10" s="18">
        <v>1.3054435483870968</v>
      </c>
      <c r="R10" s="18">
        <v>1.8044354838709677</v>
      </c>
      <c r="S10" s="18">
        <v>1.4809384164222874</v>
      </c>
      <c r="T10" s="4"/>
      <c r="U10" s="5"/>
    </row>
    <row r="11" spans="1:21" s="3" customFormat="1" ht="20.100000000000001" customHeight="1" x14ac:dyDescent="0.2">
      <c r="A11" s="11" t="s">
        <v>39</v>
      </c>
      <c r="B11" s="19" t="s">
        <v>1</v>
      </c>
      <c r="C11" s="20" t="s">
        <v>43</v>
      </c>
      <c r="D11" s="21">
        <v>3565</v>
      </c>
      <c r="E11" s="23">
        <v>3258.25</v>
      </c>
      <c r="F11" s="23">
        <v>356.5</v>
      </c>
      <c r="G11" s="23">
        <v>103.5</v>
      </c>
      <c r="H11" s="23">
        <v>3565</v>
      </c>
      <c r="I11" s="23">
        <v>3407.5</v>
      </c>
      <c r="J11" s="24">
        <v>356.5</v>
      </c>
      <c r="K11" s="23">
        <v>346</v>
      </c>
      <c r="L11" s="24">
        <v>370</v>
      </c>
      <c r="M11" s="25">
        <v>18.015540540540542</v>
      </c>
      <c r="N11" s="25">
        <v>1.2148648648648648</v>
      </c>
      <c r="O11" s="25">
        <v>19.230405405405406</v>
      </c>
      <c r="P11" s="18">
        <v>0.91395511921458628</v>
      </c>
      <c r="Q11" s="18">
        <v>0.29032258064516131</v>
      </c>
      <c r="R11" s="18">
        <v>0.95582047685834504</v>
      </c>
      <c r="S11" s="18">
        <v>0.97054698457222999</v>
      </c>
      <c r="T11" s="4"/>
      <c r="U11" s="5"/>
    </row>
    <row r="12" spans="1:21" s="3" customFormat="1" ht="20.100000000000001" customHeight="1" x14ac:dyDescent="0.2">
      <c r="A12" s="11" t="s">
        <v>39</v>
      </c>
      <c r="B12" s="19" t="s">
        <v>6</v>
      </c>
      <c r="C12" s="20" t="s">
        <v>44</v>
      </c>
      <c r="D12" s="21">
        <v>744</v>
      </c>
      <c r="E12" s="23">
        <v>776</v>
      </c>
      <c r="F12" s="23">
        <v>744</v>
      </c>
      <c r="G12" s="23">
        <v>312</v>
      </c>
      <c r="H12" s="23">
        <v>682</v>
      </c>
      <c r="I12" s="23">
        <v>682</v>
      </c>
      <c r="J12" s="24">
        <v>341</v>
      </c>
      <c r="K12" s="23">
        <v>220</v>
      </c>
      <c r="L12" s="24">
        <v>281</v>
      </c>
      <c r="M12" s="25">
        <v>5.1886120996441285</v>
      </c>
      <c r="N12" s="25">
        <v>1.893238434163701</v>
      </c>
      <c r="O12" s="25">
        <v>7.0818505338078293</v>
      </c>
      <c r="P12" s="18">
        <v>1.043010752688172</v>
      </c>
      <c r="Q12" s="18">
        <v>0.41935483870967744</v>
      </c>
      <c r="R12" s="18">
        <v>1</v>
      </c>
      <c r="S12" s="18">
        <v>0.64516129032258063</v>
      </c>
      <c r="T12" s="4"/>
      <c r="U12" s="5"/>
    </row>
    <row r="13" spans="1:21" s="3" customFormat="1" ht="20.100000000000001" customHeight="1" x14ac:dyDescent="0.2">
      <c r="A13" s="11" t="s">
        <v>39</v>
      </c>
      <c r="B13" s="19" t="s">
        <v>3</v>
      </c>
      <c r="C13" s="20" t="s">
        <v>44</v>
      </c>
      <c r="D13" s="21">
        <v>1860</v>
      </c>
      <c r="E13" s="23">
        <v>1865.25</v>
      </c>
      <c r="F13" s="23">
        <v>1116</v>
      </c>
      <c r="G13" s="23">
        <v>1205.75</v>
      </c>
      <c r="H13" s="23">
        <v>1364</v>
      </c>
      <c r="I13" s="23">
        <v>1418</v>
      </c>
      <c r="J13" s="24">
        <v>682</v>
      </c>
      <c r="K13" s="23">
        <v>1213</v>
      </c>
      <c r="L13" s="24">
        <v>843</v>
      </c>
      <c r="M13" s="25">
        <v>3.8947212336892054</v>
      </c>
      <c r="N13" s="25">
        <v>2.8692170818505338</v>
      </c>
      <c r="O13" s="25">
        <v>6.7639383155397388</v>
      </c>
      <c r="P13" s="18">
        <v>1.0028225806451614</v>
      </c>
      <c r="Q13" s="18">
        <v>1.0804211469534051</v>
      </c>
      <c r="R13" s="18">
        <v>1.0395894428152492</v>
      </c>
      <c r="S13" s="18">
        <v>1.7785923753665689</v>
      </c>
      <c r="T13" s="4"/>
      <c r="U13" s="5"/>
    </row>
    <row r="14" spans="1:21" s="3" customFormat="1" ht="20.100000000000001" customHeight="1" x14ac:dyDescent="0.2">
      <c r="A14" s="11" t="s">
        <v>39</v>
      </c>
      <c r="B14" s="19" t="s">
        <v>2</v>
      </c>
      <c r="C14" s="20" t="s">
        <v>45</v>
      </c>
      <c r="D14" s="21">
        <v>1860</v>
      </c>
      <c r="E14" s="23">
        <v>1733.5</v>
      </c>
      <c r="F14" s="23">
        <v>1116</v>
      </c>
      <c r="G14" s="23">
        <v>1193.75</v>
      </c>
      <c r="H14" s="23">
        <v>1116</v>
      </c>
      <c r="I14" s="23">
        <v>1374</v>
      </c>
      <c r="J14" s="24">
        <v>682</v>
      </c>
      <c r="K14" s="23">
        <v>1157.9166666666665</v>
      </c>
      <c r="L14" s="24">
        <v>833</v>
      </c>
      <c r="M14" s="25">
        <v>3.7304921968787514</v>
      </c>
      <c r="N14" s="25">
        <v>2.8231292517006801</v>
      </c>
      <c r="O14" s="25">
        <v>6.5536214485794311</v>
      </c>
      <c r="P14" s="18">
        <v>0.93198924731182797</v>
      </c>
      <c r="Q14" s="18">
        <v>1.0696684587813621</v>
      </c>
      <c r="R14" s="18">
        <v>1.2311827956989247</v>
      </c>
      <c r="S14" s="18">
        <v>1.6978250244379274</v>
      </c>
      <c r="T14" s="4"/>
      <c r="U14" s="5"/>
    </row>
    <row r="15" spans="1:21" s="3" customFormat="1" ht="20.100000000000001" customHeight="1" x14ac:dyDescent="0.2">
      <c r="A15" s="11" t="s">
        <v>39</v>
      </c>
      <c r="B15" s="19" t="s">
        <v>18</v>
      </c>
      <c r="C15" s="20" t="s">
        <v>42</v>
      </c>
      <c r="D15" s="21">
        <v>1860</v>
      </c>
      <c r="E15" s="23">
        <v>1643.6666666666667</v>
      </c>
      <c r="F15" s="23">
        <v>744</v>
      </c>
      <c r="G15" s="23">
        <v>724.5</v>
      </c>
      <c r="H15" s="23">
        <v>1364</v>
      </c>
      <c r="I15" s="23">
        <v>1363</v>
      </c>
      <c r="J15" s="24">
        <v>682</v>
      </c>
      <c r="K15" s="23">
        <v>868</v>
      </c>
      <c r="L15" s="24">
        <v>779</v>
      </c>
      <c r="M15" s="25">
        <v>3.859649122807018</v>
      </c>
      <c r="N15" s="25">
        <v>2.0442875481386391</v>
      </c>
      <c r="O15" s="25">
        <v>5.9039366709456571</v>
      </c>
      <c r="P15" s="18">
        <v>0.88369175627240149</v>
      </c>
      <c r="Q15" s="18">
        <v>0.97379032258064513</v>
      </c>
      <c r="R15" s="18">
        <v>0.99926686217008798</v>
      </c>
      <c r="S15" s="18">
        <v>1.2727272727272727</v>
      </c>
      <c r="T15" s="4"/>
      <c r="U15" s="5"/>
    </row>
    <row r="16" spans="1:21" s="3" customFormat="1" ht="20.100000000000001" customHeight="1" x14ac:dyDescent="0.2">
      <c r="A16" s="11" t="s">
        <v>39</v>
      </c>
      <c r="B16" s="19" t="s">
        <v>9</v>
      </c>
      <c r="C16" s="20" t="s">
        <v>42</v>
      </c>
      <c r="D16" s="21">
        <v>2604</v>
      </c>
      <c r="E16" s="23">
        <v>2399.1666666666665</v>
      </c>
      <c r="F16" s="23">
        <v>1116</v>
      </c>
      <c r="G16" s="23">
        <v>1025.5</v>
      </c>
      <c r="H16" s="23">
        <v>2046</v>
      </c>
      <c r="I16" s="23">
        <v>2057</v>
      </c>
      <c r="J16" s="24">
        <v>1023</v>
      </c>
      <c r="K16" s="23">
        <v>1207.25</v>
      </c>
      <c r="L16" s="24">
        <v>980</v>
      </c>
      <c r="M16" s="25">
        <v>4.5471088435374147</v>
      </c>
      <c r="N16" s="25">
        <v>2.2783163265306121</v>
      </c>
      <c r="O16" s="25">
        <v>6.8254251700680264</v>
      </c>
      <c r="P16" s="18">
        <v>0.92133896569380436</v>
      </c>
      <c r="Q16" s="18">
        <v>0.91890681003584229</v>
      </c>
      <c r="R16" s="18">
        <v>1.0053763440860215</v>
      </c>
      <c r="S16" s="18">
        <v>1.1801075268817205</v>
      </c>
      <c r="T16" s="4"/>
      <c r="U16" s="5"/>
    </row>
    <row r="17" spans="1:21" s="3" customFormat="1" ht="20.100000000000001" customHeight="1" x14ac:dyDescent="0.2">
      <c r="A17" s="11" t="s">
        <v>39</v>
      </c>
      <c r="B17" s="19" t="s">
        <v>10</v>
      </c>
      <c r="C17" s="20" t="s">
        <v>42</v>
      </c>
      <c r="D17" s="21">
        <v>2232</v>
      </c>
      <c r="E17" s="23">
        <v>2005.0833333333333</v>
      </c>
      <c r="F17" s="23">
        <v>1116</v>
      </c>
      <c r="G17" s="23">
        <v>1393.9833333333333</v>
      </c>
      <c r="H17" s="23">
        <v>1364</v>
      </c>
      <c r="I17" s="23">
        <v>1467.5</v>
      </c>
      <c r="J17" s="24">
        <v>1023</v>
      </c>
      <c r="K17" s="23">
        <v>1521.25</v>
      </c>
      <c r="L17" s="24">
        <v>967</v>
      </c>
      <c r="M17" s="25">
        <v>3.5910892795587723</v>
      </c>
      <c r="N17" s="25">
        <v>3.0147190623922788</v>
      </c>
      <c r="O17" s="25">
        <v>6.6058083419510512</v>
      </c>
      <c r="P17" s="18">
        <v>0.89833482676224607</v>
      </c>
      <c r="Q17" s="18">
        <v>1.249089008363202</v>
      </c>
      <c r="R17" s="18">
        <v>1.0758797653958945</v>
      </c>
      <c r="S17" s="18">
        <v>1.4870478983382209</v>
      </c>
      <c r="T17" s="4"/>
      <c r="U17" s="5"/>
    </row>
    <row r="18" spans="1:21" s="3" customFormat="1" ht="20.100000000000001" customHeight="1" x14ac:dyDescent="0.2">
      <c r="A18" s="11" t="s">
        <v>39</v>
      </c>
      <c r="B18" s="19" t="s">
        <v>11</v>
      </c>
      <c r="C18" s="20" t="s">
        <v>46</v>
      </c>
      <c r="D18" s="21">
        <v>1860</v>
      </c>
      <c r="E18" s="23">
        <v>1789.5</v>
      </c>
      <c r="F18" s="23">
        <v>1116</v>
      </c>
      <c r="G18" s="23">
        <v>1085.25</v>
      </c>
      <c r="H18" s="23">
        <v>1364</v>
      </c>
      <c r="I18" s="23">
        <v>1390.8333333333335</v>
      </c>
      <c r="J18" s="24">
        <v>1023</v>
      </c>
      <c r="K18" s="23">
        <v>1316.75</v>
      </c>
      <c r="L18" s="24">
        <v>792</v>
      </c>
      <c r="M18" s="25">
        <v>4.015572390572391</v>
      </c>
      <c r="N18" s="25">
        <v>3.0328282828282829</v>
      </c>
      <c r="O18" s="25">
        <v>7.0484006734006739</v>
      </c>
      <c r="P18" s="18">
        <v>0.96209677419354833</v>
      </c>
      <c r="Q18" s="18">
        <v>0.97244623655913975</v>
      </c>
      <c r="R18" s="18">
        <v>1.0196725317693061</v>
      </c>
      <c r="S18" s="18">
        <v>1.2871456500488758</v>
      </c>
      <c r="T18" s="4"/>
      <c r="U18" s="5"/>
    </row>
    <row r="19" spans="1:21" s="3" customFormat="1" ht="20.100000000000001" customHeight="1" x14ac:dyDescent="0.2">
      <c r="A19" s="11" t="s">
        <v>39</v>
      </c>
      <c r="B19" s="19" t="s">
        <v>12</v>
      </c>
      <c r="C19" s="20" t="s">
        <v>47</v>
      </c>
      <c r="D19" s="21">
        <v>1860</v>
      </c>
      <c r="E19" s="23">
        <v>1759</v>
      </c>
      <c r="F19" s="23">
        <v>1116</v>
      </c>
      <c r="G19" s="23">
        <v>1251</v>
      </c>
      <c r="H19" s="23">
        <v>1364</v>
      </c>
      <c r="I19" s="23">
        <v>1350.75</v>
      </c>
      <c r="J19" s="24">
        <v>1023</v>
      </c>
      <c r="K19" s="23">
        <v>1597</v>
      </c>
      <c r="L19" s="24">
        <v>858</v>
      </c>
      <c r="M19" s="25">
        <v>3.6244172494172493</v>
      </c>
      <c r="N19" s="25">
        <v>3.3193473193473193</v>
      </c>
      <c r="O19" s="25">
        <v>6.9437645687645686</v>
      </c>
      <c r="P19" s="18">
        <v>0.94569892473118278</v>
      </c>
      <c r="Q19" s="18">
        <v>1.1209677419354838</v>
      </c>
      <c r="R19" s="18">
        <v>0.99028592375366564</v>
      </c>
      <c r="S19" s="18">
        <v>1.5610948191593352</v>
      </c>
      <c r="T19" s="4"/>
      <c r="U19" s="5"/>
    </row>
    <row r="20" spans="1:21" s="3" customFormat="1" ht="20.100000000000001" customHeight="1" x14ac:dyDescent="0.2">
      <c r="A20" s="11" t="s">
        <v>39</v>
      </c>
      <c r="B20" s="19" t="s">
        <v>15</v>
      </c>
      <c r="C20" s="20" t="s">
        <v>42</v>
      </c>
      <c r="D20" s="21">
        <v>744</v>
      </c>
      <c r="E20" s="23">
        <v>760.75</v>
      </c>
      <c r="F20" s="23">
        <v>744</v>
      </c>
      <c r="G20" s="23">
        <v>644.76666666666665</v>
      </c>
      <c r="H20" s="23">
        <v>682</v>
      </c>
      <c r="I20" s="23">
        <v>692</v>
      </c>
      <c r="J20" s="24">
        <v>341</v>
      </c>
      <c r="K20" s="23">
        <v>703.25</v>
      </c>
      <c r="L20" s="24">
        <v>501</v>
      </c>
      <c r="M20" s="25">
        <v>2.8997005988023954</v>
      </c>
      <c r="N20" s="25">
        <v>2.6906520292747835</v>
      </c>
      <c r="O20" s="25">
        <v>5.5903526280771789</v>
      </c>
      <c r="P20" s="18">
        <v>1.022513440860215</v>
      </c>
      <c r="Q20" s="18">
        <v>0.86662186379928319</v>
      </c>
      <c r="R20" s="18">
        <v>1.0146627565982405</v>
      </c>
      <c r="S20" s="18">
        <v>2.0623167155425222</v>
      </c>
      <c r="T20" s="4"/>
      <c r="U20" s="5"/>
    </row>
    <row r="21" spans="1:21" s="3" customFormat="1" ht="20.100000000000001" customHeight="1" x14ac:dyDescent="0.2">
      <c r="A21" s="11" t="s">
        <v>39</v>
      </c>
      <c r="B21" s="19" t="s">
        <v>16</v>
      </c>
      <c r="C21" s="20" t="s">
        <v>42</v>
      </c>
      <c r="D21" s="21">
        <v>1116</v>
      </c>
      <c r="E21" s="23">
        <v>1129.75</v>
      </c>
      <c r="F21" s="23">
        <v>744</v>
      </c>
      <c r="G21" s="23">
        <v>725.75</v>
      </c>
      <c r="H21" s="23">
        <v>1023</v>
      </c>
      <c r="I21" s="23">
        <v>869</v>
      </c>
      <c r="J21" s="24">
        <v>682</v>
      </c>
      <c r="K21" s="23">
        <v>770</v>
      </c>
      <c r="L21" s="24">
        <v>343</v>
      </c>
      <c r="M21" s="25">
        <v>5.8272594752186588</v>
      </c>
      <c r="N21" s="25">
        <v>4.360787172011662</v>
      </c>
      <c r="O21" s="25">
        <v>10.188046647230321</v>
      </c>
      <c r="P21" s="18">
        <v>1.0123207885304659</v>
      </c>
      <c r="Q21" s="18">
        <v>0.97547043010752688</v>
      </c>
      <c r="R21" s="18">
        <v>0.84946236559139787</v>
      </c>
      <c r="S21" s="18">
        <v>1.1290322580645162</v>
      </c>
      <c r="T21" s="4"/>
      <c r="U21" s="5"/>
    </row>
    <row r="22" spans="1:21" s="3" customFormat="1" ht="20.100000000000001" customHeight="1" x14ac:dyDescent="0.2">
      <c r="A22" s="11" t="s">
        <v>39</v>
      </c>
      <c r="B22" s="19" t="s">
        <v>13</v>
      </c>
      <c r="C22" s="20" t="s">
        <v>46</v>
      </c>
      <c r="D22" s="21">
        <v>1860</v>
      </c>
      <c r="E22" s="23">
        <v>1922.25</v>
      </c>
      <c r="F22" s="23">
        <v>1116</v>
      </c>
      <c r="G22" s="23">
        <v>1068.1333333333334</v>
      </c>
      <c r="H22" s="23">
        <v>1364</v>
      </c>
      <c r="I22" s="23">
        <v>1559</v>
      </c>
      <c r="J22" s="24">
        <v>682</v>
      </c>
      <c r="K22" s="23">
        <v>1189.75</v>
      </c>
      <c r="L22" s="24">
        <v>747</v>
      </c>
      <c r="M22" s="25">
        <v>4.6603078982597053</v>
      </c>
      <c r="N22" s="25">
        <v>3.0226015171798304</v>
      </c>
      <c r="O22" s="25">
        <v>7.6829094154395356</v>
      </c>
      <c r="P22" s="18">
        <v>1.0334677419354839</v>
      </c>
      <c r="Q22" s="18">
        <v>0.95710872162485072</v>
      </c>
      <c r="R22" s="18">
        <v>1.1429618768328447</v>
      </c>
      <c r="S22" s="18">
        <v>1.7445014662756597</v>
      </c>
      <c r="T22" s="4"/>
      <c r="U22" s="5"/>
    </row>
    <row r="23" spans="1:21" s="3" customFormat="1" ht="20.100000000000001" customHeight="1" x14ac:dyDescent="0.2">
      <c r="A23" s="11" t="s">
        <v>39</v>
      </c>
      <c r="B23" s="19" t="s">
        <v>14</v>
      </c>
      <c r="C23" s="20" t="s">
        <v>42</v>
      </c>
      <c r="D23" s="21">
        <v>2232</v>
      </c>
      <c r="E23" s="23">
        <v>2171.3333333333335</v>
      </c>
      <c r="F23" s="23">
        <v>1488</v>
      </c>
      <c r="G23" s="23">
        <v>1291.25</v>
      </c>
      <c r="H23" s="23">
        <v>1705</v>
      </c>
      <c r="I23" s="23">
        <v>1721.5</v>
      </c>
      <c r="J23" s="24">
        <v>1023</v>
      </c>
      <c r="K23" s="23">
        <v>1539.25</v>
      </c>
      <c r="L23" s="24">
        <v>853</v>
      </c>
      <c r="M23" s="25">
        <v>4.563696756545526</v>
      </c>
      <c r="N23" s="25">
        <v>3.3182883939038685</v>
      </c>
      <c r="O23" s="25">
        <v>7.8819851504493954</v>
      </c>
      <c r="P23" s="18">
        <v>0.97281959378733585</v>
      </c>
      <c r="Q23" s="18">
        <v>0.86777553763440862</v>
      </c>
      <c r="R23" s="18">
        <v>1.0096774193548388</v>
      </c>
      <c r="S23" s="18">
        <v>1.5046432062561095</v>
      </c>
      <c r="T23" s="4"/>
      <c r="U23" s="5"/>
    </row>
    <row r="24" spans="1:21" s="3" customFormat="1" ht="20.100000000000001" customHeight="1" x14ac:dyDescent="0.2">
      <c r="A24" s="11" t="s">
        <v>39</v>
      </c>
      <c r="B24" s="19" t="s">
        <v>17</v>
      </c>
      <c r="C24" s="20" t="s">
        <v>48</v>
      </c>
      <c r="D24" s="21">
        <v>1860</v>
      </c>
      <c r="E24" s="23">
        <v>1817.25</v>
      </c>
      <c r="F24" s="23">
        <v>1116</v>
      </c>
      <c r="G24" s="23">
        <v>1067.25</v>
      </c>
      <c r="H24" s="23">
        <v>1364</v>
      </c>
      <c r="I24" s="23">
        <v>1374.5</v>
      </c>
      <c r="J24" s="24">
        <v>1023</v>
      </c>
      <c r="K24" s="23">
        <v>1240.5</v>
      </c>
      <c r="L24" s="24">
        <v>865</v>
      </c>
      <c r="M24" s="25">
        <v>3.6898843930635836</v>
      </c>
      <c r="N24" s="25">
        <v>2.6679190751445088</v>
      </c>
      <c r="O24" s="25">
        <v>6.3578034682080924</v>
      </c>
      <c r="P24" s="18">
        <v>0.9770161290322581</v>
      </c>
      <c r="Q24" s="18">
        <v>0.95631720430107525</v>
      </c>
      <c r="R24" s="18">
        <v>1.0076979472140764</v>
      </c>
      <c r="S24" s="18">
        <v>1.2126099706744868</v>
      </c>
      <c r="T24" s="4"/>
      <c r="U24" s="5"/>
    </row>
    <row r="25" spans="1:21" s="3" customFormat="1" ht="20.100000000000001" customHeight="1" x14ac:dyDescent="0.2">
      <c r="A25" s="11" t="s">
        <v>39</v>
      </c>
      <c r="B25" s="19" t="s">
        <v>8</v>
      </c>
      <c r="C25" s="20" t="s">
        <v>42</v>
      </c>
      <c r="D25" s="21">
        <v>2976</v>
      </c>
      <c r="E25" s="23">
        <v>2891.5</v>
      </c>
      <c r="F25" s="23">
        <v>744</v>
      </c>
      <c r="G25" s="23">
        <v>837</v>
      </c>
      <c r="H25" s="23">
        <v>2387</v>
      </c>
      <c r="I25" s="23">
        <v>2540.5</v>
      </c>
      <c r="J25" s="24">
        <v>682</v>
      </c>
      <c r="K25" s="23">
        <v>941.5</v>
      </c>
      <c r="L25" s="24">
        <v>784</v>
      </c>
      <c r="M25" s="25">
        <v>6.9285714285714288</v>
      </c>
      <c r="N25" s="25">
        <v>2.2684948979591835</v>
      </c>
      <c r="O25" s="25">
        <v>9.1970663265306118</v>
      </c>
      <c r="P25" s="18">
        <v>0.97160618279569888</v>
      </c>
      <c r="Q25" s="18">
        <v>1.125</v>
      </c>
      <c r="R25" s="18">
        <v>1.0643066610808547</v>
      </c>
      <c r="S25" s="18">
        <v>1.3804985337243403</v>
      </c>
      <c r="T25" s="4"/>
      <c r="U25" s="5"/>
    </row>
    <row r="26" spans="1:21" s="3" customFormat="1" ht="20.100000000000001" customHeight="1" x14ac:dyDescent="0.2">
      <c r="A26" s="11" t="s">
        <v>39</v>
      </c>
      <c r="B26" s="19" t="s">
        <v>7</v>
      </c>
      <c r="C26" s="20" t="s">
        <v>44</v>
      </c>
      <c r="D26" s="21">
        <v>1860</v>
      </c>
      <c r="E26" s="23">
        <v>1708.5</v>
      </c>
      <c r="F26" s="23">
        <v>744</v>
      </c>
      <c r="G26" s="23">
        <v>1070</v>
      </c>
      <c r="H26" s="23">
        <v>1705</v>
      </c>
      <c r="I26" s="23">
        <v>1703.8333333333335</v>
      </c>
      <c r="J26" s="24">
        <v>682</v>
      </c>
      <c r="K26" s="23">
        <v>1120.5</v>
      </c>
      <c r="L26" s="24">
        <v>756</v>
      </c>
      <c r="M26" s="25">
        <v>4.5136684303350973</v>
      </c>
      <c r="N26" s="25">
        <v>2.8974867724867726</v>
      </c>
      <c r="O26" s="25">
        <v>7.4111552028218703</v>
      </c>
      <c r="P26" s="18">
        <v>0.91854838709677422</v>
      </c>
      <c r="Q26" s="18">
        <v>1.4381720430107527</v>
      </c>
      <c r="R26" s="18">
        <v>0.99931573802541551</v>
      </c>
      <c r="S26" s="18">
        <v>1.6429618768328447</v>
      </c>
      <c r="T26" s="4"/>
      <c r="U26" s="5"/>
    </row>
    <row r="27" spans="1:21" s="3" customFormat="1" ht="20.100000000000001" customHeight="1" x14ac:dyDescent="0.2">
      <c r="A27" s="11" t="s">
        <v>39</v>
      </c>
      <c r="B27" s="19" t="s">
        <v>22</v>
      </c>
      <c r="C27" s="20" t="s">
        <v>49</v>
      </c>
      <c r="D27" s="21">
        <v>744</v>
      </c>
      <c r="E27" s="23">
        <v>631.83333333333326</v>
      </c>
      <c r="F27" s="23">
        <v>372</v>
      </c>
      <c r="G27" s="23">
        <v>323</v>
      </c>
      <c r="H27" s="23">
        <v>682</v>
      </c>
      <c r="I27" s="23">
        <v>509.25</v>
      </c>
      <c r="J27" s="24">
        <v>341</v>
      </c>
      <c r="K27" s="23">
        <v>264</v>
      </c>
      <c r="L27" s="24">
        <v>70</v>
      </c>
      <c r="M27" s="25">
        <v>16.301190476190474</v>
      </c>
      <c r="N27" s="25">
        <v>8.3857142857142861</v>
      </c>
      <c r="O27" s="25">
        <v>24.68690476190476</v>
      </c>
      <c r="P27" s="18">
        <v>0.84923835125448022</v>
      </c>
      <c r="Q27" s="18">
        <v>0.86827956989247312</v>
      </c>
      <c r="R27" s="18">
        <v>0.7467008797653959</v>
      </c>
      <c r="S27" s="18">
        <v>0.77419354838709675</v>
      </c>
      <c r="T27" s="4"/>
      <c r="U27" s="5"/>
    </row>
    <row r="28" spans="1:21" s="3" customFormat="1" ht="20.100000000000001" customHeight="1" x14ac:dyDescent="0.2">
      <c r="A28" s="11" t="s">
        <v>39</v>
      </c>
      <c r="B28" s="19" t="s">
        <v>24</v>
      </c>
      <c r="C28" s="20" t="s">
        <v>49</v>
      </c>
      <c r="D28" s="21">
        <v>1116</v>
      </c>
      <c r="E28" s="23">
        <v>1064</v>
      </c>
      <c r="F28" s="23">
        <v>372</v>
      </c>
      <c r="G28" s="23">
        <v>228.25</v>
      </c>
      <c r="H28" s="23">
        <v>1023</v>
      </c>
      <c r="I28" s="23">
        <v>899.41666666666663</v>
      </c>
      <c r="J28" s="24">
        <v>341</v>
      </c>
      <c r="K28" s="23">
        <v>197</v>
      </c>
      <c r="L28" s="24">
        <v>336</v>
      </c>
      <c r="M28" s="25">
        <v>5.8435019841269833</v>
      </c>
      <c r="N28" s="25">
        <v>1.265625</v>
      </c>
      <c r="O28" s="25">
        <v>7.1091269841269833</v>
      </c>
      <c r="P28" s="18">
        <v>0.95340501792114696</v>
      </c>
      <c r="Q28" s="18">
        <v>0.61357526881720426</v>
      </c>
      <c r="R28" s="18">
        <v>0.87919517758227428</v>
      </c>
      <c r="S28" s="18">
        <v>0.57771260997067453</v>
      </c>
      <c r="T28" s="4"/>
      <c r="U28" s="5"/>
    </row>
    <row r="29" spans="1:21" s="3" customFormat="1" ht="20.100000000000001" customHeight="1" x14ac:dyDescent="0.2">
      <c r="A29" s="11" t="s">
        <v>39</v>
      </c>
      <c r="B29" s="19" t="s">
        <v>20</v>
      </c>
      <c r="C29" s="20" t="s">
        <v>50</v>
      </c>
      <c r="D29" s="21">
        <v>1782.5</v>
      </c>
      <c r="E29" s="23">
        <v>1826.9833333333333</v>
      </c>
      <c r="F29" s="23">
        <v>713</v>
      </c>
      <c r="G29" s="23">
        <v>439.5</v>
      </c>
      <c r="H29" s="23">
        <v>1426</v>
      </c>
      <c r="I29" s="23">
        <v>1723</v>
      </c>
      <c r="J29" s="24">
        <v>356.5</v>
      </c>
      <c r="K29" s="23">
        <v>370.5</v>
      </c>
      <c r="L29" s="24">
        <v>382</v>
      </c>
      <c r="M29" s="25">
        <v>9.2931500872600363</v>
      </c>
      <c r="N29" s="25">
        <v>2.1204188481675392</v>
      </c>
      <c r="O29" s="25">
        <v>11.413568935427575</v>
      </c>
      <c r="P29" s="18">
        <v>1.0249555867227678</v>
      </c>
      <c r="Q29" s="18">
        <v>0.61640953716690039</v>
      </c>
      <c r="R29" s="18">
        <v>1.2082748948106592</v>
      </c>
      <c r="S29" s="18">
        <v>1.0392706872370268</v>
      </c>
      <c r="T29" s="4"/>
      <c r="U29" s="5"/>
    </row>
    <row r="30" spans="1:21" s="3" customFormat="1" ht="20.100000000000001" customHeight="1" x14ac:dyDescent="0.2">
      <c r="A30" s="11" t="s">
        <v>39</v>
      </c>
      <c r="B30" s="19" t="s">
        <v>21</v>
      </c>
      <c r="C30" s="20" t="s">
        <v>49</v>
      </c>
      <c r="D30" s="21">
        <v>2604</v>
      </c>
      <c r="E30" s="23">
        <v>2371.5</v>
      </c>
      <c r="F30" s="23">
        <v>744</v>
      </c>
      <c r="G30" s="23">
        <v>624.5</v>
      </c>
      <c r="H30" s="23">
        <v>2387</v>
      </c>
      <c r="I30" s="23">
        <v>2091.0500000000002</v>
      </c>
      <c r="J30" s="24">
        <v>682</v>
      </c>
      <c r="K30" s="23">
        <v>648</v>
      </c>
      <c r="L30" s="24">
        <v>186</v>
      </c>
      <c r="M30" s="25">
        <v>23.992204301075269</v>
      </c>
      <c r="N30" s="25">
        <v>6.841397849462366</v>
      </c>
      <c r="O30" s="25">
        <v>30.833602150537637</v>
      </c>
      <c r="P30" s="18">
        <v>0.9107142857142857</v>
      </c>
      <c r="Q30" s="18">
        <v>0.8393817204301075</v>
      </c>
      <c r="R30" s="18">
        <v>0.87601591956430669</v>
      </c>
      <c r="S30" s="18">
        <v>0.95014662756598245</v>
      </c>
      <c r="T30" s="4"/>
      <c r="U30" s="5"/>
    </row>
    <row r="31" spans="1:21" s="3" customFormat="1" ht="20.100000000000001" customHeight="1" x14ac:dyDescent="0.2">
      <c r="A31" s="11" t="s">
        <v>39</v>
      </c>
      <c r="B31" s="19" t="s">
        <v>19</v>
      </c>
      <c r="C31" s="20" t="s">
        <v>51</v>
      </c>
      <c r="D31" s="21">
        <v>1782.5</v>
      </c>
      <c r="E31" s="23">
        <v>1658.4166666666665</v>
      </c>
      <c r="F31" s="23">
        <v>356.5</v>
      </c>
      <c r="G31" s="23">
        <v>314.25</v>
      </c>
      <c r="H31" s="23">
        <v>1782.5</v>
      </c>
      <c r="I31" s="23">
        <v>1731</v>
      </c>
      <c r="J31" s="24">
        <v>356.5</v>
      </c>
      <c r="K31" s="23">
        <v>287.5</v>
      </c>
      <c r="L31" s="24">
        <v>368</v>
      </c>
      <c r="M31" s="25">
        <v>9.2103713768115938</v>
      </c>
      <c r="N31" s="25">
        <v>1.6351902173913044</v>
      </c>
      <c r="O31" s="25">
        <v>10.845561594202898</v>
      </c>
      <c r="P31" s="18">
        <v>0.93038803179055629</v>
      </c>
      <c r="Q31" s="18">
        <v>0.88148667601683028</v>
      </c>
      <c r="R31" s="18">
        <v>0.97110799438990181</v>
      </c>
      <c r="S31" s="18">
        <v>0.80645161290322576</v>
      </c>
      <c r="T31" s="4"/>
      <c r="U31" s="5"/>
    </row>
    <row r="32" spans="1:21" s="3" customFormat="1" ht="20.100000000000001" customHeight="1" x14ac:dyDescent="0.2">
      <c r="A32" s="11" t="s">
        <v>39</v>
      </c>
      <c r="B32" s="19" t="s">
        <v>23</v>
      </c>
      <c r="C32" s="20" t="s">
        <v>49</v>
      </c>
      <c r="D32" s="21">
        <v>1116</v>
      </c>
      <c r="E32" s="23">
        <v>1119.5</v>
      </c>
      <c r="F32" s="23">
        <v>1488</v>
      </c>
      <c r="G32" s="23">
        <v>1111.4166666666667</v>
      </c>
      <c r="H32" s="23">
        <v>1023</v>
      </c>
      <c r="I32" s="23">
        <v>933.5</v>
      </c>
      <c r="J32" s="24">
        <v>1364</v>
      </c>
      <c r="K32" s="23">
        <v>1110</v>
      </c>
      <c r="L32" s="24">
        <v>808</v>
      </c>
      <c r="M32" s="25">
        <v>2.5408415841584158</v>
      </c>
      <c r="N32" s="25">
        <v>2.7492780528052809</v>
      </c>
      <c r="O32" s="25">
        <v>5.2901196369636967</v>
      </c>
      <c r="P32" s="18">
        <v>1.0031362007168458</v>
      </c>
      <c r="Q32" s="18">
        <v>0.74691980286738358</v>
      </c>
      <c r="R32" s="18">
        <v>0.91251221896383183</v>
      </c>
      <c r="S32" s="18">
        <v>0.8137829912023461</v>
      </c>
      <c r="T32" s="4"/>
      <c r="U32" s="5"/>
    </row>
  </sheetData>
  <mergeCells count="21"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  <mergeCell ref="C6:C7"/>
    <mergeCell ref="D6:E6"/>
    <mergeCell ref="F6:G6"/>
    <mergeCell ref="H6:I6"/>
    <mergeCell ref="J6:K6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dataValidations count="2">
    <dataValidation type="list" allowBlank="1" showInputMessage="1" showErrorMessage="1" sqref="C9:C32" xr:uid="{3A87EC1B-366A-4DC5-9EB4-7E4DCC9AF6A8}">
      <formula1>Specialties</formula1>
    </dataValidation>
    <dataValidation type="decimal" operator="greaterThanOrEqual" allowBlank="1" showInputMessage="1" showErrorMessage="1" sqref="D9:L32" xr:uid="{DD3FA48D-D727-4F5B-B95D-B8C1D32A0761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78F0A5EE-A609-49AF-AA93-D6C02BD770C2}">
          <x14:formula1>
            <xm:f>INDIRECT("'Wards'!F" &amp; MATCH(INDIRECT("D" &amp; ROW()),'X:\Hard Truths and Safer Staffing\1. SAFE STAFFING REPORT (Hard Truths)\2025\2. Februray  2025\Development\[NStf-Fil V44.16_PAHFeb_v2.xlsm]Wards'!#REF!,0) &amp; ":F" &amp; (MATCH(INDIRECT("D" &amp; ROW()),'X:\Hard Truths and Safer Staffing\1. SAFE STAFFING REPORT (Hard Truths)\2025\2. Februray  2025\Development\[NStf-Fil V44.16_PAHFeb_v2.xlsm]Wards'!#REF!,0) + COUNTIF('X:\Hard Truths and Safer Staffing\1. SAFE STAFFING REPORT (Hard Truths)\2025\2. Februray  2025\Development\[NStf-Fil V44.16_PAHFeb_v2.xlsm]Wards'!#REF!,INDIRECT("D" &amp; ROW()))-1))</xm:f>
          </x14:formula1>
          <xm:sqref>B9:B32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Charlotte Collings</cp:lastModifiedBy>
  <dcterms:created xsi:type="dcterms:W3CDTF">2023-02-15T12:57:34Z</dcterms:created>
  <dcterms:modified xsi:type="dcterms:W3CDTF">2025-04-25T13:28:11Z</dcterms:modified>
</cp:coreProperties>
</file>