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78D48CD1-8990-43B2-B3DD-29A3F8386C23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O9" i="1"/>
  <c r="O10" i="1"/>
  <c r="O11" i="1"/>
  <c r="O12" i="1"/>
  <c r="O13" i="1"/>
  <c r="O14" i="1"/>
  <c r="N9" i="1"/>
  <c r="N10" i="1"/>
  <c r="N11" i="1"/>
  <c r="N12" i="1"/>
  <c r="N13" i="1"/>
  <c r="N14" i="1"/>
  <c r="M9" i="1"/>
  <c r="M10" i="1"/>
  <c r="M11" i="1"/>
  <c r="M12" i="1"/>
  <c r="M13" i="1"/>
  <c r="M1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<sst xmlns="http://schemas.openxmlformats.org/spreadsheetml/2006/main" count="102" uniqueCount="52">
  <si>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</si>
  <si>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</si>
  <si>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</si>
  <si>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326 - ACUTE INTERNAL MEDICINE - STANDARD</t>
  </si>
  <si>
    <t>Penn Ward</t>
  </si>
  <si>
    <t>100 - GENERAL SURGERY - STANDARD</t>
  </si>
  <si>
    <t>Henry Moore Ward</t>
  </si>
  <si>
    <t>300 - GENERAL MEDICINE - STANDARD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</si>
  <si>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</si>
  <si>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</si>
  <si>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</si>
  <si>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</si>
  <si>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</si>
  <si>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</si>
  <si>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</si>
  <si>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430 - GERIATRIC MEDICINE - STANDARD</t>
  </si>
  <si>
    <t>Locke Ward</t>
  </si>
  <si>
    <t>340 - RESPIRATORY MEDICINE - STANDARD</t>
  </si>
  <si>
    <t>Ray Ward</t>
  </si>
  <si>
    <t>Tye Green Ward</t>
  </si>
  <si>
    <t>Nightingale Ward</t>
  </si>
  <si>
    <t>Opal Unit</t>
  </si>
  <si>
    <t>Winter Ward</t>
  </si>
  <si>
    <t>302 - ENDOCRINOLOGY - STANDARD</t>
  </si>
  <si>
    <t>Fleming Ward</t>
  </si>
  <si>
    <t>Neo-Natal Unit</t>
  </si>
  <si>
    <t>422 - NEONATOLOGY - STANDARD</t>
  </si>
  <si>
    <t>Dolphin Ward</t>
  </si>
  <si>
    <t>420 - PAEDIATRICS - STANDARD</t>
  </si>
  <si>
    <t>Labour Ward</t>
  </si>
  <si>
    <t>501 - OBSTETRICS - STANDARD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</si>
  <si>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</si>
  <si>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</si>
  <si>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</si>
  <si>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</si>
  <si>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</si>
  <si>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</si>
  <si>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</si>
  <si>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</si>
  <si>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</si>
  <si>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</si>
  <si>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</si>
  <si>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</si>
  <si>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</si>
  <si>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</si>
  <si>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</si>
  <si>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</si>
  <si>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</si>
  <si>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</si>
  <si>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</si>
  <si>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</si>
  <si>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192 - CRITICAL CARE MEDICINE -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</si>
</sst>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17" fontId="1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1" zoomScale="80" zoomScaleNormal="80" workbookViewId="0">
      <selection activeCell="T10" sqref="T10"/>
    </sheetView>
  </sheetViews>
  <sheetFormatPr defaultRowHeight="14.5" x14ac:dyDescent="0.35"/>
  <cols>
    <col min="1" max="1" width="27.54296875" hidden="1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34" t="s">
        <v>50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"/>
      <c r="U3" s="5"/>
    </row>
    <row r="4" spans="1:21" ht="15" thickBot="1" x14ac:dyDescent="0.4"/>
    <row r="5" spans="1:21" ht="20" customHeight="1" thickBot="1" x14ac:dyDescent="0.5">
      <c r="A5" s="21">
        <v>45323</v>
      </c>
      <c r="B5" s="17"/>
      <c r="C5" s="33">
        <v>45413</v>
      </c>
      <c r="D5" s="49" t="s">
        <v>34</v>
      </c>
      <c r="E5" s="50"/>
      <c r="F5" s="50"/>
      <c r="G5" s="50"/>
      <c r="H5" s="50" t="s">
        <v>35</v>
      </c>
      <c r="I5" s="50"/>
      <c r="J5" s="50"/>
      <c r="K5" s="51"/>
      <c r="L5" s="43" t="s">
        <v>36</v>
      </c>
      <c r="M5" s="46" t="s">
        <v>37</v>
      </c>
      <c r="N5" s="47"/>
      <c r="O5" s="36"/>
      <c r="P5" s="46" t="s">
        <v>34</v>
      </c>
      <c r="Q5" s="48"/>
      <c r="R5" s="35" t="s">
        <v>35</v>
      </c>
      <c r="S5" s="36"/>
    </row>
    <row r="6" spans="1:21" ht="50.5" customHeight="1" x14ac:dyDescent="0.35">
      <c r="A6" s="52" t="s">
        <v>45</v>
      </c>
      <c r="B6" s="54" t="s">
        <v>38</v>
      </c>
      <c r="C6" s="56" t="s">
        <v>49</v>
      </c>
      <c r="D6" s="58" t="s">
        <v>39</v>
      </c>
      <c r="E6" s="59"/>
      <c r="F6" s="60" t="s">
        <v>40</v>
      </c>
      <c r="G6" s="59"/>
      <c r="H6" s="60" t="s">
        <v>39</v>
      </c>
      <c r="I6" s="59"/>
      <c r="J6" s="60" t="s">
        <v>40</v>
      </c>
      <c r="K6" s="61"/>
      <c r="L6" s="44"/>
      <c r="M6" s="37" t="s">
        <v>39</v>
      </c>
      <c r="N6" s="39" t="s">
        <v>41</v>
      </c>
      <c r="O6" s="41" t="s">
        <v>42</v>
      </c>
      <c r="P6" s="37" t="s">
        <v>43</v>
      </c>
      <c r="Q6" s="39" t="s">
        <v>44</v>
      </c>
      <c r="R6" s="39" t="s">
        <v>43</v>
      </c>
      <c r="S6" s="41" t="s">
        <v>44</v>
      </c>
    </row>
    <row r="7" spans="1:21" ht="43.5" x14ac:dyDescent="0.35">
      <c r="A7" s="53"/>
      <c r="B7" s="55"/>
      <c r="C7" s="57"/>
      <c r="D7" s="18" t="s">
        <v>46</v>
      </c>
      <c r="E7" s="19" t="s">
        <v>47</v>
      </c>
      <c r="F7" s="19" t="s">
        <v>46</v>
      </c>
      <c r="G7" s="19" t="s">
        <v>47</v>
      </c>
      <c r="H7" s="19" t="s">
        <v>46</v>
      </c>
      <c r="I7" s="19" t="s">
        <v>47</v>
      </c>
      <c r="J7" s="19" t="s">
        <v>46</v>
      </c>
      <c r="K7" s="20" t="s">
        <v>47</v>
      </c>
      <c r="L7" s="45"/>
      <c r="M7" s="38"/>
      <c r="N7" s="40"/>
      <c r="O7" s="42"/>
      <c r="P7" s="38"/>
      <c r="Q7" s="40"/>
      <c r="R7" s="40"/>
      <c r="S7" s="42"/>
    </row>
    <row r="8" spans="1:21" s="3" customFormat="1" ht="20" customHeight="1" x14ac:dyDescent="0.35">
      <c r="A8" s="15"/>
      <c r="B8" s="6" t="s">
        <v>0</v>
      </c>
      <c r="C8" s="16"/>
      <c r="D8" s="7">
        <f t="shared" ref="D8:L8" si="0">SUM(D9:D32)</f>
        <v>42842</v>
      </c>
      <c r="E8" s="7">
        <f t="shared" si="0"/>
        <v>42140.03333333334</v>
      </c>
      <c r="F8" s="7">
        <f t="shared" si="0"/>
        <v>20398</v>
      </c>
      <c r="G8" s="7">
        <f t="shared" si="0"/>
        <v>22655.933333333331</v>
      </c>
      <c r="H8" s="7">
        <f t="shared" si="0"/>
        <v>34208.5</v>
      </c>
      <c r="I8" s="7">
        <f t="shared" si="0"/>
        <v>36145.033333333333</v>
      </c>
      <c r="J8" s="7">
        <f t="shared" si="0"/>
        <v>16755.5</v>
      </c>
      <c r="K8" s="7">
        <f t="shared" si="0"/>
        <v>21200.149999999998</v>
      </c>
      <c r="L8" s="7">
        <f t="shared" si="0"/>
        <v>15491</v>
      </c>
      <c r="M8" s="9">
        <f>SUM((E8+I8)/L8)</f>
        <v>5.0535838013470196</v>
      </c>
      <c r="N8" s="10">
        <f>SUM((G8+K8)/L8)</f>
        <v>2.8310685774535749</v>
      </c>
      <c r="O8" s="11">
        <f>SUM((E8+G8+I8+K8)/L8)</f>
        <v>7.8846523788005936</v>
      </c>
      <c r="P8" s="22">
        <f>SUM(E8/D8)</f>
        <v>0.98361498840701511</v>
      </c>
      <c r="Q8" s="22">
        <f>SUM(G8/F8)</f>
        <v>1.110693858875053</v>
      </c>
      <c r="R8" s="22">
        <f>SUM(I8/H8)</f>
        <v>1.0566097120111473</v>
      </c>
      <c r="S8" s="22">
        <f>SUM(K8/J8)</f>
        <v>1.2652651368207453</v>
      </c>
      <c r="T8" s="4"/>
      <c r="U8" s="5"/>
    </row>
    <row r="9" spans="1:21" s="3" customFormat="1" ht="20" customHeight="1" x14ac:dyDescent="0.35">
      <c r="A9" s="15" t="s">
        <v>48</v>
      </c>
      <c r="B9" s="29" t="s">
        <v>1</v>
      </c>
      <c r="C9" s="30" t="s">
        <v>51</v>
      </c>
      <c r="D9" s="8">
        <v>3565</v>
      </c>
      <c r="E9" s="12">
        <v>3710.75</v>
      </c>
      <c r="F9" s="12">
        <v>356.5</v>
      </c>
      <c r="G9" s="12">
        <v>425.5</v>
      </c>
      <c r="H9" s="12">
        <v>3565</v>
      </c>
      <c r="I9" s="12">
        <v>3768</v>
      </c>
      <c r="J9" s="12">
        <v>356.5</v>
      </c>
      <c r="K9" s="13">
        <v>345</v>
      </c>
      <c r="L9" s="14">
        <v>265</v>
      </c>
      <c r="M9" s="9">
        <f t="shared" ref="M9:M14" si="1">SUM((E9+I9)/L9)</f>
        <v>28.221698113207548</v>
      </c>
      <c r="N9" s="10">
        <f t="shared" ref="N9:N14" si="2">SUM((G9+K9)/L9)</f>
        <v>2.9075471698113207</v>
      </c>
      <c r="O9" s="11">
        <f t="shared" ref="O9:O14" si="3">SUM((E9+G9+I9+K9)/L9)</f>
        <v>31.129245283018868</v>
      </c>
      <c r="P9" s="22">
        <f t="shared" ref="P9:P32" si="4">SUM(E9/D9)</f>
        <v>1.0408835904628331</v>
      </c>
      <c r="Q9" s="22">
        <f t="shared" ref="Q9:Q32" si="5">SUM(G9/F9)</f>
        <v>1.1935483870967742</v>
      </c>
      <c r="R9" s="22">
        <f t="shared" ref="R9:R32" si="6">SUM(I9/H9)</f>
        <v>1.0569424964936887</v>
      </c>
      <c r="S9" s="22">
        <f t="shared" ref="S9:S32" si="7">SUM(K9/J9)</f>
        <v>0.967741935483871</v>
      </c>
      <c r="T9" s="4"/>
      <c r="U9" s="5"/>
    </row>
    <row r="10" spans="1:21" s="3" customFormat="1" ht="20" customHeight="1" x14ac:dyDescent="0.35">
      <c r="A10" s="15" t="s">
        <v>48</v>
      </c>
      <c r="B10" s="29" t="s">
        <v>2</v>
      </c>
      <c r="C10" s="30" t="s">
        <v>3</v>
      </c>
      <c r="D10" s="8">
        <v>1860</v>
      </c>
      <c r="E10" s="12">
        <v>1651</v>
      </c>
      <c r="F10" s="12">
        <v>1116</v>
      </c>
      <c r="G10" s="12">
        <v>1288</v>
      </c>
      <c r="H10" s="12">
        <v>1116</v>
      </c>
      <c r="I10" s="12">
        <v>1375</v>
      </c>
      <c r="J10" s="12">
        <v>682</v>
      </c>
      <c r="K10" s="13">
        <v>1104.25</v>
      </c>
      <c r="L10" s="14">
        <v>798</v>
      </c>
      <c r="M10" s="9">
        <f t="shared" si="1"/>
        <v>3.7919799498746869</v>
      </c>
      <c r="N10" s="10">
        <f t="shared" si="2"/>
        <v>2.9978070175438596</v>
      </c>
      <c r="O10" s="11">
        <f t="shared" si="3"/>
        <v>6.7897869674185465</v>
      </c>
      <c r="P10" s="22">
        <f t="shared" si="4"/>
        <v>0.88763440860215059</v>
      </c>
      <c r="Q10" s="22">
        <f t="shared" si="5"/>
        <v>1.1541218637992832</v>
      </c>
      <c r="R10" s="22">
        <f t="shared" si="6"/>
        <v>1.2320788530465949</v>
      </c>
      <c r="S10" s="22">
        <f t="shared" si="7"/>
        <v>1.6191348973607038</v>
      </c>
      <c r="T10" s="4"/>
      <c r="U10" s="5"/>
    </row>
    <row r="11" spans="1:21" s="3" customFormat="1" ht="20" customHeight="1" x14ac:dyDescent="0.35">
      <c r="A11" s="15" t="s">
        <v>48</v>
      </c>
      <c r="B11" s="29" t="s">
        <v>4</v>
      </c>
      <c r="C11" s="30" t="s">
        <v>5</v>
      </c>
      <c r="D11" s="8">
        <v>1860</v>
      </c>
      <c r="E11" s="12">
        <v>1698.5</v>
      </c>
      <c r="F11" s="12">
        <v>1116</v>
      </c>
      <c r="G11" s="12">
        <v>1434</v>
      </c>
      <c r="H11" s="12">
        <v>1364</v>
      </c>
      <c r="I11" s="12">
        <v>1417.5</v>
      </c>
      <c r="J11" s="12">
        <v>682</v>
      </c>
      <c r="K11" s="13">
        <v>1220.5</v>
      </c>
      <c r="L11" s="14">
        <v>824</v>
      </c>
      <c r="M11" s="9">
        <f t="shared" si="1"/>
        <v>3.7815533980582523</v>
      </c>
      <c r="N11" s="10">
        <f t="shared" si="2"/>
        <v>3.2214805825242721</v>
      </c>
      <c r="O11" s="11">
        <f t="shared" si="3"/>
        <v>7.0030339805825239</v>
      </c>
      <c r="P11" s="22">
        <f t="shared" si="4"/>
        <v>0.91317204301075272</v>
      </c>
      <c r="Q11" s="22">
        <f t="shared" si="5"/>
        <v>1.2849462365591398</v>
      </c>
      <c r="R11" s="22">
        <f t="shared" si="6"/>
        <v>1.0392228739002933</v>
      </c>
      <c r="S11" s="22">
        <f t="shared" si="7"/>
        <v>1.7895894428152492</v>
      </c>
      <c r="T11" s="4"/>
      <c r="U11" s="5"/>
    </row>
    <row r="12" spans="1:21" s="3" customFormat="1" ht="20" customHeight="1" x14ac:dyDescent="0.35">
      <c r="A12" s="15" t="s">
        <v>48</v>
      </c>
      <c r="B12" s="29" t="s">
        <v>6</v>
      </c>
      <c r="C12" s="30" t="s">
        <v>7</v>
      </c>
      <c r="D12" s="8">
        <v>1116</v>
      </c>
      <c r="E12" s="12">
        <v>1330.5</v>
      </c>
      <c r="F12" s="12">
        <v>744</v>
      </c>
      <c r="G12" s="12">
        <v>1115.5</v>
      </c>
      <c r="H12" s="12">
        <v>744</v>
      </c>
      <c r="I12" s="12">
        <v>1257.25</v>
      </c>
      <c r="J12" s="12">
        <v>682</v>
      </c>
      <c r="K12" s="13">
        <v>920.41666666666663</v>
      </c>
      <c r="L12" s="14">
        <v>592</v>
      </c>
      <c r="M12" s="9">
        <f t="shared" si="1"/>
        <v>4.3711993243243246</v>
      </c>
      <c r="N12" s="10">
        <f t="shared" si="2"/>
        <v>3.4390484234234231</v>
      </c>
      <c r="O12" s="11">
        <f t="shared" si="3"/>
        <v>7.8102477477477485</v>
      </c>
      <c r="P12" s="22">
        <f t="shared" si="4"/>
        <v>1.1922043010752688</v>
      </c>
      <c r="Q12" s="22">
        <f t="shared" si="5"/>
        <v>1.4993279569892473</v>
      </c>
      <c r="R12" s="22">
        <f t="shared" si="6"/>
        <v>1.6898521505376345</v>
      </c>
      <c r="S12" s="22">
        <f t="shared" si="7"/>
        <v>1.3495845552297165</v>
      </c>
      <c r="T12" s="4"/>
      <c r="U12" s="5"/>
    </row>
    <row r="13" spans="1:21" s="3" customFormat="1" ht="20" customHeight="1" x14ac:dyDescent="0.35">
      <c r="A13" s="15" t="s">
        <v>48</v>
      </c>
      <c r="B13" s="29" t="s">
        <v>8</v>
      </c>
      <c r="C13" s="30" t="s">
        <v>7</v>
      </c>
      <c r="D13" s="8">
        <v>1488</v>
      </c>
      <c r="E13" s="12">
        <v>1238.3333333333333</v>
      </c>
      <c r="F13" s="12">
        <v>744</v>
      </c>
      <c r="G13" s="12">
        <v>971</v>
      </c>
      <c r="H13" s="12">
        <v>1023</v>
      </c>
      <c r="I13" s="12">
        <v>1034</v>
      </c>
      <c r="J13" s="12">
        <v>682</v>
      </c>
      <c r="K13" s="13">
        <v>821</v>
      </c>
      <c r="L13" s="14">
        <v>617</v>
      </c>
      <c r="M13" s="9">
        <f t="shared" si="1"/>
        <v>3.6828741220961638</v>
      </c>
      <c r="N13" s="10">
        <f t="shared" si="2"/>
        <v>2.9043760129659644</v>
      </c>
      <c r="O13" s="11">
        <f t="shared" si="3"/>
        <v>6.5872501350621278</v>
      </c>
      <c r="P13" s="22">
        <f t="shared" si="4"/>
        <v>0.83221326164874543</v>
      </c>
      <c r="Q13" s="22">
        <f t="shared" si="5"/>
        <v>1.3051075268817205</v>
      </c>
      <c r="R13" s="22">
        <f t="shared" si="6"/>
        <v>1.010752688172043</v>
      </c>
      <c r="S13" s="22">
        <f t="shared" si="7"/>
        <v>1.2038123167155426</v>
      </c>
      <c r="T13" s="4"/>
      <c r="U13" s="5"/>
    </row>
    <row r="14" spans="1:21" s="3" customFormat="1" ht="20" customHeight="1" x14ac:dyDescent="0.35">
      <c r="A14" s="15" t="s">
        <v>48</v>
      </c>
      <c r="B14" s="29" t="s">
        <v>9</v>
      </c>
      <c r="C14" s="30" t="s">
        <v>5</v>
      </c>
      <c r="D14" s="8">
        <v>744</v>
      </c>
      <c r="E14" s="12">
        <v>816.81666666666661</v>
      </c>
      <c r="F14" s="12">
        <v>744</v>
      </c>
      <c r="G14" s="12">
        <v>395.5</v>
      </c>
      <c r="H14" s="12">
        <v>341</v>
      </c>
      <c r="I14" s="12">
        <v>684</v>
      </c>
      <c r="J14" s="12">
        <v>341</v>
      </c>
      <c r="K14" s="13">
        <v>275</v>
      </c>
      <c r="L14" s="14">
        <v>250</v>
      </c>
      <c r="M14" s="9">
        <f t="shared" si="1"/>
        <v>6.0032666666666668</v>
      </c>
      <c r="N14" s="10">
        <f t="shared" si="2"/>
        <v>2.6819999999999999</v>
      </c>
      <c r="O14" s="11">
        <f t="shared" si="3"/>
        <v>8.6852666666666671</v>
      </c>
      <c r="P14" s="22">
        <f t="shared" si="4"/>
        <v>1.097871863799283</v>
      </c>
      <c r="Q14" s="22">
        <f t="shared" si="5"/>
        <v>0.53158602150537637</v>
      </c>
      <c r="R14" s="22">
        <f t="shared" si="6"/>
        <v>2.0058651026392962</v>
      </c>
      <c r="S14" s="22">
        <f t="shared" si="7"/>
        <v>0.80645161290322576</v>
      </c>
      <c r="T14" s="4"/>
      <c r="U14" s="5"/>
    </row>
    <row r="15" spans="1:21" s="3" customFormat="1" ht="20" customHeight="1" x14ac:dyDescent="0.35">
      <c r="A15" s="15" t="s">
        <v>48</v>
      </c>
      <c r="B15" s="25" t="s">
        <v>10</v>
      </c>
      <c r="C15" s="26" t="s">
        <v>5</v>
      </c>
      <c r="D15" s="8">
        <v>1860</v>
      </c>
      <c r="E15" s="12">
        <v>1756.5</v>
      </c>
      <c r="F15" s="23">
        <v>744</v>
      </c>
      <c r="G15" s="23">
        <v>1014.2</v>
      </c>
      <c r="H15" s="12">
        <v>1705</v>
      </c>
      <c r="I15" s="12">
        <v>1738</v>
      </c>
      <c r="J15" s="12">
        <v>682</v>
      </c>
      <c r="K15" s="13">
        <v>1010.75</v>
      </c>
      <c r="L15" s="24">
        <v>818</v>
      </c>
      <c r="M15" s="9">
        <f t="shared" ref="M15:M32" si="8">SUM((E15+I15)/L15)</f>
        <v>4.2720048899755501</v>
      </c>
      <c r="N15" s="10">
        <f t="shared" ref="N15:N32" si="9">SUM((G15+K15)/L15)</f>
        <v>2.4754889975550123</v>
      </c>
      <c r="O15" s="11">
        <f t="shared" ref="O15:O32" si="10">SUM((E15+G15+I15+K15)/L15)</f>
        <v>6.7474938875305623</v>
      </c>
      <c r="P15" s="22">
        <f t="shared" si="4"/>
        <v>0.9443548387096774</v>
      </c>
      <c r="Q15" s="22">
        <f t="shared" si="5"/>
        <v>1.3631720430107528</v>
      </c>
      <c r="R15" s="22">
        <f t="shared" si="6"/>
        <v>1.0193548387096774</v>
      </c>
      <c r="S15" s="22">
        <f t="shared" si="7"/>
        <v>1.4820381231671553</v>
      </c>
      <c r="T15" s="4"/>
      <c r="U15" s="5"/>
    </row>
    <row r="16" spans="1:21" s="3" customFormat="1" ht="20" customHeight="1" x14ac:dyDescent="0.35">
      <c r="A16" s="15" t="s">
        <v>48</v>
      </c>
      <c r="B16" s="25" t="s">
        <v>11</v>
      </c>
      <c r="C16" s="26" t="s">
        <v>7</v>
      </c>
      <c r="D16" s="8">
        <v>2976</v>
      </c>
      <c r="E16" s="12">
        <v>2898.25</v>
      </c>
      <c r="F16" s="23">
        <v>744</v>
      </c>
      <c r="G16" s="23">
        <v>941</v>
      </c>
      <c r="H16" s="12">
        <v>2387</v>
      </c>
      <c r="I16" s="12">
        <v>2543</v>
      </c>
      <c r="J16" s="12">
        <v>682</v>
      </c>
      <c r="K16" s="13">
        <v>916.25</v>
      </c>
      <c r="L16" s="24">
        <v>797</v>
      </c>
      <c r="M16" s="9">
        <f t="shared" si="8"/>
        <v>6.8271643663739026</v>
      </c>
      <c r="N16" s="10">
        <f t="shared" si="9"/>
        <v>2.3303011292346301</v>
      </c>
      <c r="O16" s="11">
        <f t="shared" si="10"/>
        <v>9.1574654956085322</v>
      </c>
      <c r="P16" s="22">
        <f t="shared" si="4"/>
        <v>0.97387432795698925</v>
      </c>
      <c r="Q16" s="22">
        <f t="shared" si="5"/>
        <v>1.2647849462365592</v>
      </c>
      <c r="R16" s="22">
        <f t="shared" si="6"/>
        <v>1.0653540008378719</v>
      </c>
      <c r="S16" s="22">
        <f t="shared" si="7"/>
        <v>1.343475073313783</v>
      </c>
      <c r="T16" s="4"/>
      <c r="U16" s="5"/>
    </row>
    <row r="17" spans="1:21" s="3" customFormat="1" ht="20" customHeight="1" x14ac:dyDescent="0.35">
      <c r="A17" s="15" t="s">
        <v>48</v>
      </c>
      <c r="B17" s="27" t="s">
        <v>12</v>
      </c>
      <c r="C17" s="28" t="s">
        <v>7</v>
      </c>
      <c r="D17" s="8">
        <v>2604</v>
      </c>
      <c r="E17" s="12">
        <v>2518.25</v>
      </c>
      <c r="F17" s="23">
        <v>1116</v>
      </c>
      <c r="G17" s="23">
        <v>1044.25</v>
      </c>
      <c r="H17" s="12">
        <v>2046</v>
      </c>
      <c r="I17" s="12">
        <v>2280.8000000000002</v>
      </c>
      <c r="J17" s="12">
        <v>1023</v>
      </c>
      <c r="K17" s="13">
        <v>1257</v>
      </c>
      <c r="L17" s="24">
        <v>970</v>
      </c>
      <c r="M17" s="9">
        <f t="shared" si="8"/>
        <v>4.9474742268041236</v>
      </c>
      <c r="N17" s="10">
        <f t="shared" si="9"/>
        <v>2.3724226804123711</v>
      </c>
      <c r="O17" s="11">
        <f t="shared" si="10"/>
        <v>7.3198969072164948</v>
      </c>
      <c r="P17" s="22">
        <f t="shared" si="4"/>
        <v>0.96706989247311825</v>
      </c>
      <c r="Q17" s="22">
        <f t="shared" si="5"/>
        <v>0.93570788530465954</v>
      </c>
      <c r="R17" s="22">
        <f t="shared" si="6"/>
        <v>1.1147605083088954</v>
      </c>
      <c r="S17" s="22">
        <f t="shared" si="7"/>
        <v>1.2287390029325513</v>
      </c>
      <c r="T17" s="4"/>
      <c r="U17" s="5"/>
    </row>
    <row r="18" spans="1:21" s="3" customFormat="1" ht="20" customHeight="1" x14ac:dyDescent="0.35">
      <c r="A18" s="15" t="s">
        <v>48</v>
      </c>
      <c r="B18" s="27" t="s">
        <v>13</v>
      </c>
      <c r="C18" s="28" t="s">
        <v>7</v>
      </c>
      <c r="D18" s="8">
        <v>2232</v>
      </c>
      <c r="E18" s="12">
        <v>2224.2499999999995</v>
      </c>
      <c r="F18" s="23">
        <v>1116</v>
      </c>
      <c r="G18" s="23">
        <v>1165.5</v>
      </c>
      <c r="H18" s="12">
        <v>1364</v>
      </c>
      <c r="I18" s="12">
        <v>1543</v>
      </c>
      <c r="J18" s="12">
        <v>1023</v>
      </c>
      <c r="K18" s="13">
        <v>1456.4</v>
      </c>
      <c r="L18" s="24">
        <v>974</v>
      </c>
      <c r="M18" s="9">
        <f t="shared" si="8"/>
        <v>3.867813141683778</v>
      </c>
      <c r="N18" s="10">
        <f t="shared" si="9"/>
        <v>2.6918891170431212</v>
      </c>
      <c r="O18" s="11">
        <f t="shared" si="10"/>
        <v>6.5597022587268992</v>
      </c>
      <c r="P18" s="22">
        <f t="shared" si="4"/>
        <v>0.99652777777777757</v>
      </c>
      <c r="Q18" s="22">
        <f t="shared" si="5"/>
        <v>1.0443548387096775</v>
      </c>
      <c r="R18" s="22">
        <f t="shared" si="6"/>
        <v>1.1312316715542523</v>
      </c>
      <c r="S18" s="22">
        <f t="shared" si="7"/>
        <v>1.4236559139784948</v>
      </c>
      <c r="T18" s="4"/>
      <c r="U18" s="5"/>
    </row>
    <row r="19" spans="1:21" s="3" customFormat="1" ht="20" customHeight="1" x14ac:dyDescent="0.35">
      <c r="A19" s="15" t="s">
        <v>48</v>
      </c>
      <c r="B19" s="27" t="s">
        <v>14</v>
      </c>
      <c r="C19" s="28" t="s">
        <v>15</v>
      </c>
      <c r="D19" s="8">
        <v>1860</v>
      </c>
      <c r="E19" s="12">
        <v>1842.9166666666667</v>
      </c>
      <c r="F19" s="23">
        <v>1116</v>
      </c>
      <c r="G19" s="23">
        <v>1585</v>
      </c>
      <c r="H19" s="12">
        <v>1364</v>
      </c>
      <c r="I19" s="12">
        <v>1410.5</v>
      </c>
      <c r="J19" s="12">
        <v>1023</v>
      </c>
      <c r="K19" s="13">
        <v>1455</v>
      </c>
      <c r="L19" s="24">
        <v>860</v>
      </c>
      <c r="M19" s="9">
        <f t="shared" si="8"/>
        <v>3.7830426356589153</v>
      </c>
      <c r="N19" s="10">
        <f t="shared" si="9"/>
        <v>3.5348837209302326</v>
      </c>
      <c r="O19" s="11">
        <f t="shared" si="10"/>
        <v>7.3179263565891475</v>
      </c>
      <c r="P19" s="22">
        <f t="shared" si="4"/>
        <v>0.99081541218637992</v>
      </c>
      <c r="Q19" s="22">
        <f t="shared" si="5"/>
        <v>1.4202508960573477</v>
      </c>
      <c r="R19" s="22">
        <f t="shared" si="6"/>
        <v>1.0340909090909092</v>
      </c>
      <c r="S19" s="22">
        <f t="shared" si="7"/>
        <v>1.4222873900293256</v>
      </c>
      <c r="T19" s="4"/>
      <c r="U19" s="5"/>
    </row>
    <row r="20" spans="1:21" s="3" customFormat="1" ht="20" customHeight="1" x14ac:dyDescent="0.35">
      <c r="A20" s="15" t="s">
        <v>48</v>
      </c>
      <c r="B20" s="27" t="s">
        <v>16</v>
      </c>
      <c r="C20" s="28" t="s">
        <v>17</v>
      </c>
      <c r="D20" s="8">
        <v>1860</v>
      </c>
      <c r="E20" s="12">
        <v>1983</v>
      </c>
      <c r="F20" s="23">
        <v>1116</v>
      </c>
      <c r="G20" s="23">
        <v>1378</v>
      </c>
      <c r="H20" s="12">
        <v>1364</v>
      </c>
      <c r="I20" s="12">
        <v>1573</v>
      </c>
      <c r="J20" s="12">
        <v>1023</v>
      </c>
      <c r="K20" s="13">
        <v>1420.5</v>
      </c>
      <c r="L20" s="24">
        <v>854</v>
      </c>
      <c r="M20" s="9">
        <f t="shared" si="8"/>
        <v>4.1639344262295079</v>
      </c>
      <c r="N20" s="10">
        <f t="shared" si="9"/>
        <v>3.2769320843091334</v>
      </c>
      <c r="O20" s="11">
        <f t="shared" si="10"/>
        <v>7.4408665105386413</v>
      </c>
      <c r="P20" s="22">
        <f t="shared" si="4"/>
        <v>1.0661290322580645</v>
      </c>
      <c r="Q20" s="22">
        <f t="shared" si="5"/>
        <v>1.2347670250896057</v>
      </c>
      <c r="R20" s="22">
        <f t="shared" si="6"/>
        <v>1.153225806451613</v>
      </c>
      <c r="S20" s="22">
        <f t="shared" si="7"/>
        <v>1.3885630498533725</v>
      </c>
      <c r="T20" s="4"/>
      <c r="U20" s="5"/>
    </row>
    <row r="21" spans="1:21" s="3" customFormat="1" ht="20" customHeight="1" x14ac:dyDescent="0.35">
      <c r="A21" s="15" t="s">
        <v>48</v>
      </c>
      <c r="B21" s="27" t="s">
        <v>18</v>
      </c>
      <c r="C21" s="28" t="s">
        <v>15</v>
      </c>
      <c r="D21" s="8">
        <v>1860</v>
      </c>
      <c r="E21" s="12">
        <v>1936.5</v>
      </c>
      <c r="F21" s="23">
        <v>1116</v>
      </c>
      <c r="G21" s="23">
        <v>1073.6500000000001</v>
      </c>
      <c r="H21" s="12">
        <v>1364</v>
      </c>
      <c r="I21" s="12">
        <v>1413</v>
      </c>
      <c r="J21" s="12">
        <v>682</v>
      </c>
      <c r="K21" s="13">
        <v>1028.5</v>
      </c>
      <c r="L21" s="24">
        <v>853</v>
      </c>
      <c r="M21" s="9">
        <f t="shared" si="8"/>
        <v>3.9267291910902697</v>
      </c>
      <c r="N21" s="10">
        <f t="shared" si="9"/>
        <v>2.4644196951934352</v>
      </c>
      <c r="O21" s="11">
        <f t="shared" si="10"/>
        <v>6.3911488862837045</v>
      </c>
      <c r="P21" s="22">
        <f t="shared" si="4"/>
        <v>1.0411290322580644</v>
      </c>
      <c r="Q21" s="22">
        <f t="shared" si="5"/>
        <v>0.96205197132616493</v>
      </c>
      <c r="R21" s="22">
        <f t="shared" si="6"/>
        <v>1.0359237536656891</v>
      </c>
      <c r="S21" s="22">
        <f t="shared" si="7"/>
        <v>1.5080645161290323</v>
      </c>
      <c r="T21" s="4"/>
      <c r="U21" s="5"/>
    </row>
    <row r="22" spans="1:21" s="3" customFormat="1" ht="20" customHeight="1" x14ac:dyDescent="0.35">
      <c r="A22" s="15" t="s">
        <v>48</v>
      </c>
      <c r="B22" s="27" t="s">
        <v>19</v>
      </c>
      <c r="C22" s="28" t="s">
        <v>7</v>
      </c>
      <c r="D22" s="8">
        <v>2232</v>
      </c>
      <c r="E22" s="12">
        <v>2108.5666666666666</v>
      </c>
      <c r="F22" s="23">
        <v>1488</v>
      </c>
      <c r="G22" s="23">
        <v>1579.25</v>
      </c>
      <c r="H22" s="12">
        <v>1705</v>
      </c>
      <c r="I22" s="12">
        <v>1682.25</v>
      </c>
      <c r="J22" s="12">
        <v>1023</v>
      </c>
      <c r="K22" s="13">
        <v>1313.25</v>
      </c>
      <c r="L22" s="24">
        <v>920</v>
      </c>
      <c r="M22" s="9">
        <f t="shared" si="8"/>
        <v>4.1204528985507247</v>
      </c>
      <c r="N22" s="10">
        <f t="shared" si="9"/>
        <v>3.1440217391304346</v>
      </c>
      <c r="O22" s="11">
        <f t="shared" si="10"/>
        <v>7.2644746376811593</v>
      </c>
      <c r="P22" s="22">
        <f t="shared" si="4"/>
        <v>0.94469832735961767</v>
      </c>
      <c r="Q22" s="22">
        <f t="shared" si="5"/>
        <v>1.0613239247311828</v>
      </c>
      <c r="R22" s="22">
        <f t="shared" si="6"/>
        <v>0.98665689149560121</v>
      </c>
      <c r="S22" s="22">
        <f t="shared" si="7"/>
        <v>1.283724340175953</v>
      </c>
      <c r="T22" s="4"/>
      <c r="U22" s="5"/>
    </row>
    <row r="23" spans="1:21" s="3" customFormat="1" ht="20" customHeight="1" x14ac:dyDescent="0.35">
      <c r="A23" s="15" t="s">
        <v>48</v>
      </c>
      <c r="B23" s="27" t="s">
        <v>20</v>
      </c>
      <c r="C23" s="28" t="s">
        <v>7</v>
      </c>
      <c r="D23" s="8">
        <v>744</v>
      </c>
      <c r="E23" s="12">
        <v>1016.75</v>
      </c>
      <c r="F23" s="23">
        <v>744</v>
      </c>
      <c r="G23" s="23">
        <v>707</v>
      </c>
      <c r="H23" s="12">
        <v>682</v>
      </c>
      <c r="I23" s="12">
        <v>923.41666666666674</v>
      </c>
      <c r="J23" s="12">
        <v>682</v>
      </c>
      <c r="K23" s="13">
        <v>711.5</v>
      </c>
      <c r="L23" s="24">
        <v>464</v>
      </c>
      <c r="M23" s="9">
        <f t="shared" si="8"/>
        <v>4.1813936781609193</v>
      </c>
      <c r="N23" s="10">
        <f t="shared" si="9"/>
        <v>3.0571120689655173</v>
      </c>
      <c r="O23" s="11">
        <f t="shared" si="10"/>
        <v>7.2385057471264371</v>
      </c>
      <c r="P23" s="22">
        <f t="shared" si="4"/>
        <v>1.3665994623655915</v>
      </c>
      <c r="Q23" s="22">
        <f t="shared" si="5"/>
        <v>0.95026881720430112</v>
      </c>
      <c r="R23" s="22">
        <f t="shared" si="6"/>
        <v>1.3539833822091887</v>
      </c>
      <c r="S23" s="22">
        <f t="shared" si="7"/>
        <v>1.0432551319648093</v>
      </c>
      <c r="T23" s="4"/>
      <c r="U23" s="5"/>
    </row>
    <row r="24" spans="1:21" s="3" customFormat="1" ht="20" customHeight="1" x14ac:dyDescent="0.35">
      <c r="A24" s="15" t="s">
        <v>48</v>
      </c>
      <c r="B24" s="27" t="s">
        <v>21</v>
      </c>
      <c r="C24" s="28" t="s">
        <v>7</v>
      </c>
      <c r="D24" s="8">
        <v>1116</v>
      </c>
      <c r="E24" s="12">
        <v>1281.8999999999999</v>
      </c>
      <c r="F24" s="23">
        <v>744</v>
      </c>
      <c r="G24" s="23">
        <v>869.5</v>
      </c>
      <c r="H24" s="12">
        <v>1023</v>
      </c>
      <c r="I24" s="12">
        <v>1024</v>
      </c>
      <c r="J24" s="12">
        <v>682</v>
      </c>
      <c r="K24" s="13">
        <v>800</v>
      </c>
      <c r="L24" s="24">
        <v>479</v>
      </c>
      <c r="M24" s="9">
        <f t="shared" si="8"/>
        <v>4.8139874739039659</v>
      </c>
      <c r="N24" s="10">
        <f t="shared" si="9"/>
        <v>3.4853862212943634</v>
      </c>
      <c r="O24" s="11">
        <f t="shared" si="10"/>
        <v>8.2993736951983283</v>
      </c>
      <c r="P24" s="22">
        <f t="shared" si="4"/>
        <v>1.1486559139784944</v>
      </c>
      <c r="Q24" s="22">
        <f t="shared" si="5"/>
        <v>1.1686827956989247</v>
      </c>
      <c r="R24" s="22">
        <f t="shared" si="6"/>
        <v>1.0009775171065494</v>
      </c>
      <c r="S24" s="22">
        <f t="shared" si="7"/>
        <v>1.1730205278592376</v>
      </c>
      <c r="T24" s="4"/>
      <c r="U24" s="5"/>
    </row>
    <row r="25" spans="1:21" s="3" customFormat="1" ht="20" customHeight="1" x14ac:dyDescent="0.35">
      <c r="A25" s="15" t="s">
        <v>48</v>
      </c>
      <c r="B25" s="27" t="s">
        <v>22</v>
      </c>
      <c r="C25" s="28" t="s">
        <v>23</v>
      </c>
      <c r="D25" s="8">
        <v>1860</v>
      </c>
      <c r="E25" s="12">
        <v>1709.75</v>
      </c>
      <c r="F25" s="23">
        <v>1116</v>
      </c>
      <c r="G25" s="23">
        <v>1290.0833333333335</v>
      </c>
      <c r="H25" s="12">
        <v>1364</v>
      </c>
      <c r="I25" s="12">
        <v>1353</v>
      </c>
      <c r="J25" s="12">
        <v>1023</v>
      </c>
      <c r="K25" s="13">
        <v>1375</v>
      </c>
      <c r="L25" s="24">
        <v>864</v>
      </c>
      <c r="M25" s="9">
        <f t="shared" si="8"/>
        <v>3.5448495370370372</v>
      </c>
      <c r="N25" s="10">
        <f t="shared" si="9"/>
        <v>3.0845871913580249</v>
      </c>
      <c r="O25" s="11">
        <f t="shared" si="10"/>
        <v>6.6294367283950626</v>
      </c>
      <c r="P25" s="22">
        <f t="shared" si="4"/>
        <v>0.91922043010752685</v>
      </c>
      <c r="Q25" s="22">
        <f t="shared" si="5"/>
        <v>1.155988649940263</v>
      </c>
      <c r="R25" s="22">
        <f t="shared" si="6"/>
        <v>0.99193548387096775</v>
      </c>
      <c r="S25" s="22">
        <f t="shared" si="7"/>
        <v>1.3440860215053763</v>
      </c>
      <c r="T25" s="4"/>
      <c r="U25" s="5"/>
    </row>
    <row r="26" spans="1:21" s="3" customFormat="1" ht="20" customHeight="1" x14ac:dyDescent="0.35">
      <c r="A26" s="15" t="s">
        <v>48</v>
      </c>
      <c r="B26" s="27" t="s">
        <v>24</v>
      </c>
      <c r="C26" s="28" t="s">
        <v>7</v>
      </c>
      <c r="D26" s="8">
        <v>1860</v>
      </c>
      <c r="E26" s="12">
        <v>1642.25</v>
      </c>
      <c r="F26" s="23">
        <v>744</v>
      </c>
      <c r="G26" s="23">
        <v>737.5</v>
      </c>
      <c r="H26" s="12">
        <v>1364</v>
      </c>
      <c r="I26" s="12">
        <v>1352</v>
      </c>
      <c r="J26" s="12">
        <v>682</v>
      </c>
      <c r="K26" s="13">
        <v>888.75</v>
      </c>
      <c r="L26" s="24">
        <v>798</v>
      </c>
      <c r="M26" s="9">
        <f t="shared" si="8"/>
        <v>3.7521929824561404</v>
      </c>
      <c r="N26" s="10">
        <f t="shared" si="9"/>
        <v>2.037907268170426</v>
      </c>
      <c r="O26" s="11">
        <f t="shared" si="10"/>
        <v>5.7901002506265664</v>
      </c>
      <c r="P26" s="22">
        <f t="shared" si="4"/>
        <v>0.88293010752688172</v>
      </c>
      <c r="Q26" s="22">
        <f t="shared" si="5"/>
        <v>0.99126344086021501</v>
      </c>
      <c r="R26" s="22">
        <f t="shared" si="6"/>
        <v>0.99120234604105573</v>
      </c>
      <c r="S26" s="22">
        <f t="shared" si="7"/>
        <v>1.3031524926686218</v>
      </c>
      <c r="T26" s="4"/>
      <c r="U26" s="5"/>
    </row>
    <row r="27" spans="1:21" s="3" customFormat="1" ht="20" customHeight="1" x14ac:dyDescent="0.35">
      <c r="A27" s="15" t="s">
        <v>48</v>
      </c>
      <c r="B27" s="31" t="s">
        <v>25</v>
      </c>
      <c r="C27" s="32" t="s">
        <v>26</v>
      </c>
      <c r="D27" s="8">
        <v>1782.5</v>
      </c>
      <c r="E27" s="12">
        <v>1751</v>
      </c>
      <c r="F27" s="23">
        <v>356.5</v>
      </c>
      <c r="G27" s="23">
        <v>310.5</v>
      </c>
      <c r="H27" s="12">
        <v>1782.5</v>
      </c>
      <c r="I27" s="12">
        <v>1726</v>
      </c>
      <c r="J27" s="12">
        <v>356.5</v>
      </c>
      <c r="K27" s="13">
        <v>287.5</v>
      </c>
      <c r="L27" s="24">
        <v>399</v>
      </c>
      <c r="M27" s="9">
        <f t="shared" si="8"/>
        <v>8.7142857142857135</v>
      </c>
      <c r="N27" s="10">
        <f t="shared" si="9"/>
        <v>1.4987468671679198</v>
      </c>
      <c r="O27" s="11">
        <f t="shared" si="10"/>
        <v>10.213032581453634</v>
      </c>
      <c r="P27" s="22">
        <f t="shared" si="4"/>
        <v>0.98232819074333799</v>
      </c>
      <c r="Q27" s="22">
        <f t="shared" si="5"/>
        <v>0.87096774193548387</v>
      </c>
      <c r="R27" s="22">
        <f t="shared" si="6"/>
        <v>0.96830294530154282</v>
      </c>
      <c r="S27" s="22">
        <f t="shared" si="7"/>
        <v>0.80645161290322576</v>
      </c>
      <c r="T27" s="4"/>
      <c r="U27" s="5"/>
    </row>
    <row r="28" spans="1:21" s="3" customFormat="1" ht="20" customHeight="1" x14ac:dyDescent="0.35">
      <c r="A28" s="15" t="s">
        <v>48</v>
      </c>
      <c r="B28" s="31" t="s">
        <v>27</v>
      </c>
      <c r="C28" s="32" t="s">
        <v>28</v>
      </c>
      <c r="D28" s="8">
        <v>1782.5</v>
      </c>
      <c r="E28" s="12">
        <v>1529</v>
      </c>
      <c r="F28" s="23">
        <v>713</v>
      </c>
      <c r="G28" s="23">
        <v>439</v>
      </c>
      <c r="H28" s="12">
        <v>1426</v>
      </c>
      <c r="I28" s="12">
        <v>1261.75</v>
      </c>
      <c r="J28" s="12">
        <v>356.5</v>
      </c>
      <c r="K28" s="13">
        <v>317</v>
      </c>
      <c r="L28" s="24">
        <v>419</v>
      </c>
      <c r="M28" s="9">
        <f t="shared" si="8"/>
        <v>6.6605011933174225</v>
      </c>
      <c r="N28" s="10">
        <f t="shared" si="9"/>
        <v>1.8042959427207637</v>
      </c>
      <c r="O28" s="11">
        <f t="shared" si="10"/>
        <v>8.464797136038186</v>
      </c>
      <c r="P28" s="22">
        <f t="shared" si="4"/>
        <v>0.85778401122019632</v>
      </c>
      <c r="Q28" s="22">
        <f t="shared" si="5"/>
        <v>0.61570827489481061</v>
      </c>
      <c r="R28" s="22">
        <f t="shared" si="6"/>
        <v>0.88481767180925663</v>
      </c>
      <c r="S28" s="22">
        <f t="shared" si="7"/>
        <v>0.8892005610098177</v>
      </c>
      <c r="T28" s="4"/>
      <c r="U28" s="5"/>
    </row>
    <row r="29" spans="1:21" s="3" customFormat="1" ht="20" customHeight="1" x14ac:dyDescent="0.35">
      <c r="A29" s="15" t="s">
        <v>48</v>
      </c>
      <c r="B29" s="31" t="s">
        <v>29</v>
      </c>
      <c r="C29" s="32" t="s">
        <v>30</v>
      </c>
      <c r="D29" s="8">
        <v>2604</v>
      </c>
      <c r="E29" s="12">
        <v>2689.1666666666665</v>
      </c>
      <c r="F29" s="23">
        <v>744</v>
      </c>
      <c r="G29" s="23">
        <v>703.5</v>
      </c>
      <c r="H29" s="12">
        <v>2387</v>
      </c>
      <c r="I29" s="12">
        <v>2261.5</v>
      </c>
      <c r="J29" s="12">
        <v>682</v>
      </c>
      <c r="K29" s="13">
        <v>661</v>
      </c>
      <c r="L29" s="24">
        <v>337</v>
      </c>
      <c r="M29" s="9">
        <f t="shared" si="8"/>
        <v>14.690405539070225</v>
      </c>
      <c r="N29" s="10">
        <f t="shared" si="9"/>
        <v>4.0489614243323446</v>
      </c>
      <c r="O29" s="11">
        <f t="shared" si="10"/>
        <v>18.739366963402571</v>
      </c>
      <c r="P29" s="22">
        <f t="shared" si="4"/>
        <v>1.0327060931899641</v>
      </c>
      <c r="Q29" s="22">
        <f t="shared" si="5"/>
        <v>0.94556451612903225</v>
      </c>
      <c r="R29" s="22">
        <f t="shared" si="6"/>
        <v>0.94742354419773778</v>
      </c>
      <c r="S29" s="22">
        <f t="shared" si="7"/>
        <v>0.96920821114369504</v>
      </c>
      <c r="T29" s="4"/>
      <c r="U29" s="5"/>
    </row>
    <row r="30" spans="1:21" s="3" customFormat="1" ht="20" customHeight="1" x14ac:dyDescent="0.35">
      <c r="A30" s="15" t="s">
        <v>48</v>
      </c>
      <c r="B30" s="31" t="s">
        <v>31</v>
      </c>
      <c r="C30" s="32" t="s">
        <v>30</v>
      </c>
      <c r="D30" s="8">
        <v>744</v>
      </c>
      <c r="E30" s="12">
        <v>744.75</v>
      </c>
      <c r="F30" s="23">
        <v>372</v>
      </c>
      <c r="G30" s="23">
        <v>368.5</v>
      </c>
      <c r="H30" s="12">
        <v>682</v>
      </c>
      <c r="I30" s="12">
        <v>581.5</v>
      </c>
      <c r="J30" s="12">
        <v>341</v>
      </c>
      <c r="K30" s="13">
        <v>342</v>
      </c>
      <c r="L30" s="24">
        <v>131</v>
      </c>
      <c r="M30" s="9">
        <f t="shared" si="8"/>
        <v>10.124045801526718</v>
      </c>
      <c r="N30" s="10">
        <f t="shared" si="9"/>
        <v>5.4236641221374047</v>
      </c>
      <c r="O30" s="11">
        <f t="shared" si="10"/>
        <v>15.547709923664122</v>
      </c>
      <c r="P30" s="22">
        <f t="shared" si="4"/>
        <v>1.001008064516129</v>
      </c>
      <c r="Q30" s="22">
        <f t="shared" si="5"/>
        <v>0.99059139784946237</v>
      </c>
      <c r="R30" s="22">
        <f t="shared" si="6"/>
        <v>0.8526392961876833</v>
      </c>
      <c r="S30" s="22">
        <f t="shared" si="7"/>
        <v>1.0029325513196481</v>
      </c>
      <c r="T30" s="4"/>
      <c r="U30" s="5"/>
    </row>
    <row r="31" spans="1:21" s="3" customFormat="1" ht="20" customHeight="1" x14ac:dyDescent="0.35">
      <c r="A31" s="15" t="s">
        <v>48</v>
      </c>
      <c r="B31" s="31" t="s">
        <v>32</v>
      </c>
      <c r="C31" s="32" t="s">
        <v>30</v>
      </c>
      <c r="D31" s="8">
        <v>1116</v>
      </c>
      <c r="E31" s="12">
        <v>1031</v>
      </c>
      <c r="F31" s="23">
        <v>1116</v>
      </c>
      <c r="G31" s="23">
        <v>1477.5</v>
      </c>
      <c r="H31" s="12">
        <v>1023</v>
      </c>
      <c r="I31" s="12">
        <v>949</v>
      </c>
      <c r="J31" s="12">
        <v>1023</v>
      </c>
      <c r="K31" s="13">
        <v>968</v>
      </c>
      <c r="L31" s="24">
        <v>880</v>
      </c>
      <c r="M31" s="9">
        <f t="shared" si="8"/>
        <v>2.25</v>
      </c>
      <c r="N31" s="10">
        <f t="shared" si="9"/>
        <v>2.7789772727272726</v>
      </c>
      <c r="O31" s="11">
        <f t="shared" si="10"/>
        <v>5.028977272727273</v>
      </c>
      <c r="P31" s="22">
        <f t="shared" si="4"/>
        <v>0.9238351254480287</v>
      </c>
      <c r="Q31" s="22">
        <f t="shared" si="5"/>
        <v>1.3239247311827957</v>
      </c>
      <c r="R31" s="22">
        <f t="shared" si="6"/>
        <v>0.92766373411534697</v>
      </c>
      <c r="S31" s="22">
        <f t="shared" si="7"/>
        <v>0.94623655913978499</v>
      </c>
      <c r="T31" s="4"/>
      <c r="U31" s="5"/>
    </row>
    <row r="32" spans="1:21" s="3" customFormat="1" ht="20" customHeight="1" x14ac:dyDescent="0.35">
      <c r="A32" s="15" t="s">
        <v>48</v>
      </c>
      <c r="B32" s="31" t="s">
        <v>33</v>
      </c>
      <c r="C32" s="32" t="s">
        <v>30</v>
      </c>
      <c r="D32" s="8">
        <v>1116</v>
      </c>
      <c r="E32" s="12">
        <v>1030.3333333333335</v>
      </c>
      <c r="F32" s="23">
        <v>372</v>
      </c>
      <c r="G32" s="23">
        <v>342.5</v>
      </c>
      <c r="H32" s="12">
        <v>1023</v>
      </c>
      <c r="I32" s="12">
        <v>993.56666666666661</v>
      </c>
      <c r="J32" s="12">
        <v>341</v>
      </c>
      <c r="K32" s="13">
        <v>305.58333333333337</v>
      </c>
      <c r="L32" s="24">
        <v>328</v>
      </c>
      <c r="M32" s="9">
        <f t="shared" si="8"/>
        <v>6.1704268292682931</v>
      </c>
      <c r="N32" s="10">
        <f t="shared" si="9"/>
        <v>1.9758638211382116</v>
      </c>
      <c r="O32" s="11">
        <f t="shared" si="10"/>
        <v>8.1462906504065042</v>
      </c>
      <c r="P32" s="22">
        <f t="shared" si="4"/>
        <v>0.92323775388291529</v>
      </c>
      <c r="Q32" s="22">
        <f t="shared" si="5"/>
        <v>0.92069892473118276</v>
      </c>
      <c r="R32" s="22">
        <f t="shared" si="6"/>
        <v>0.97122841316389696</v>
      </c>
      <c r="S32" s="22">
        <f t="shared" si="7"/>
        <v>0.8961388074291301</v>
      </c>
      <c r="T32" s="4"/>
      <c r="U32" s="5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dataValidations count="1">
    <dataValidation type="decimal" operator="greaterThanOrEqual" allowBlank="1" showInputMessage="1" showErrorMessage="1" sqref="F15:G32 L15:L32" xr:uid="{C12767F8-A98E-43A8-AE7C-AA7B4E9F7F5A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2024-11-05T10:32:14Z</dcterms:modified>
</cp:coreProperties>
</file>